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<sst xmlns="http://schemas.openxmlformats.org/spreadsheetml/2006/main" count="713" uniqueCount="118">
  <si>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</si>
  <si>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</si>
  <si>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</si>
  <si>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</si>
  <si>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</si>
  <si>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</si>
  <si>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</si>
  <si>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</si>
  <si>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</si>
  <si>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</si>
  <si>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</si>
  <si>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</si>
  <si>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</si>
  <si>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</si>
  <si>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</si>
  <si>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</si>
  <si>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</si>
  <si>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</si>
  <si>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</si>
  <si>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</si>
  <si>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</si>
  <si>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</si>
  <si>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</si>
  <si>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</si>
  <si>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</si>
  <si>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</si>
  <si>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</si>
  <si>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</si>
  <si>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</si>
  <si>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</si>
  <si>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</si>
  <si>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</si>
  <si>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</si>
  <si>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</si>
  <si>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</si>
  <si>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</si>
  <si>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</si>
  <si>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</si>
  <si>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</si>
  <si>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</si>
  <si>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</si>
  <si>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</si>
  <si>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</si>
  <si>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</si>
  <si>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</si>
  <si>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</si>
  <si>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</si>
  <si>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</si>
  <si>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</si>
  <si>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</si>
  <si>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</si>
  <si>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</si>
  <si>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</si>
  <si>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</si>
  <si>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</si>
  <si>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</si>
  <si>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</si>
  <si>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</si>
  <si>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</si>
  <si>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</si>
  <si>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</si>
  <si>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</si>
  <si>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</si>
  <si>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</si>
  <si>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</si>
  <si>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</si>
  <si>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</si>
  <si>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</si>
  <si>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</si>
  <si>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</si>
  <si>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</si>
  <si>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</si>
  <si>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</si>
  <si>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</si>
  <si>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</si>
  <si>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</si>
  <si>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</si>
  <si>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</si>
  <si>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</si>
  <si>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</si>
  <si>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</si>
  <si>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</si>
  <si>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</si>
  <si>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</si>
  <si>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</si>
  <si>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</si>
  <si>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</si>
  <si>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</si>
  <si>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</si>
  <si>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</si>
  <si>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</si>
  <si>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</si>
  <si>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</si>
  <si>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</si>
  <si>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</si>
  <si>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PENTRU UCRAINIENI OUG15/2022 SEPTEMBRIE 2023</t>
  </si>
  <si>
    <t>SITUATIA CONSUMULUI DE MEDICAMENTE IN LUNA OCTOMBRIE 2023</t>
  </si>
  <si>
    <t>SITUATIA CONSUMULUI DE MEDICAMENTE PENTRU PENSIONARI CU PENSII&lt;= 1608 LEI OCTOMBRIE 2023</t>
  </si>
  <si>
    <t>SITUATIA CONSUMULUI DE MEDICAMENTE COST VOLUM PENTRU PENSIONARI  PANA LA 1608 LEI OCTOMBRIE 2023</t>
  </si>
  <si>
    <t>SITUATIA CONSUMULUI DE MEDICAMENTE PENTRU DIABET   LUNA OCTOMBRIE 2023</t>
  </si>
  <si>
    <t>SITUATIA CONSUMULUI DE MEDICAMENTE PENTRU INSULINE LUNA OCTOMBRIE 2023</t>
  </si>
  <si>
    <t>SITUATIA CONSUMULUI DE MEDICAMENTE LA  DIABET SI INSULINE OCTOMBRIE 2023</t>
  </si>
  <si>
    <t>SITUATIA CONSUMULUI LA TESTE PENTRU LUNA OCTOMBRIE 2023</t>
  </si>
  <si>
    <t>SITUATIA CONSUMULUI DE MEDICAMENTE PENTRU PNS COST VOLUM   LUNA OCTOMBRIE 2023</t>
  </si>
  <si>
    <t>SITUATIA CONSUMULUI DE MEDICAMENTE PENTRU MUCOVISCIDOZA  COST VOLUM   LUNA OCTOMBRIE 2023</t>
  </si>
  <si>
    <t>SITUATIA CONSUMULUI DE MEDICAMENTE PENTRU ONCOLOGIE LUNA OCTOMBRIE 2023</t>
  </si>
  <si>
    <t>SITUATIA CONSUMULUI DE MEDICAMENTE LA STARI POSTTRANSPLANT OCTOMBRIE 2023</t>
  </si>
  <si>
    <t>SITUATIA CONSUMULUI DE MEDICAMENTE PENTRU SCLEROZA LUNA OCTOMBRIE  2023</t>
  </si>
  <si>
    <t>SITUATIA CONSUMULUI DE MEDICAMENTE LA STARI MUCOVISCIDOZA OCTOMBRIE 2023</t>
  </si>
  <si>
    <t>SITUATIA CONSUMULUI DE MEDICAMENTE LA AMIOTROPIE SPINALA CRONICA OCTOMBRIE 2023</t>
  </si>
  <si>
    <t>SITUATIA CONSUMULUI DE MEDICAMENTE LA fibroza pulmonara OCTOMBRIE 2023</t>
  </si>
  <si>
    <t>TROMBOCITOPENIE</t>
  </si>
  <si>
    <t>SITUATIA CONSUMULUI DE MEDICAMENTE LA  TROMBOCITOPENIE OCTOMBRIE 2023</t>
  </si>
  <si>
    <t>SITUATIA CONSUMULUI DE MEDICAMENTE LA  SUBLISTA E  OCTOMBRIE 2023</t>
  </si>
  <si>
    <t>SUBLISTA E1</t>
  </si>
  <si>
    <t>SUBLISTA E2</t>
  </si>
  <si>
    <t>SITUATIA CONSUMULUI DE MEDIC. PENTRU UNICE COST VOLUM   LUNA OCTOMBRIE 2023</t>
  </si>
  <si>
    <t>G15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</si>
</sst>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C266"/>
  <sheetViews>
    <sheetView tabSelected="1" workbookViewId="0" topLeftCell="A1">
      <selection activeCell="Z13" sqref="Z13:AA1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8" bestFit="1" customWidth="1"/>
    <col min="22" max="22" width="11.7109375" style="68" bestFit="1" customWidth="1"/>
    <col min="23" max="23" width="12.28125" style="68" bestFit="1" customWidth="1"/>
    <col min="24" max="24" width="11.7109375" style="68" bestFit="1" customWidth="1"/>
    <col min="25" max="27" width="9.140625" style="68" customWidth="1"/>
    <col min="28" max="133" width="9.140625" style="4" customWidth="1"/>
  </cols>
  <sheetData>
    <row r="3" spans="2:20" ht="15.75">
      <c r="B3" s="84" t="s">
        <v>96</v>
      </c>
      <c r="C3" s="84"/>
      <c r="D3" s="84"/>
      <c r="E3" s="84"/>
      <c r="F3" s="84"/>
      <c r="G3" s="84"/>
      <c r="H3" s="84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4" ht="15.75">
      <c r="A5" s="49">
        <v>1</v>
      </c>
      <c r="B5" s="50" t="s">
        <v>6</v>
      </c>
      <c r="C5" s="21">
        <v>60140.68</v>
      </c>
      <c r="D5" s="21">
        <v>64723.15</v>
      </c>
      <c r="E5" s="21">
        <v>60522.66</v>
      </c>
      <c r="F5" s="21">
        <v>12878.45</v>
      </c>
      <c r="G5" s="21">
        <v>8241.77</v>
      </c>
      <c r="H5" s="22">
        <v>2257.62</v>
      </c>
      <c r="I5" s="21"/>
      <c r="J5" s="21"/>
      <c r="K5" s="21"/>
      <c r="L5" s="21"/>
      <c r="M5" s="21">
        <v>126828.74</v>
      </c>
      <c r="N5" s="21">
        <v>5246.72</v>
      </c>
      <c r="O5" s="21">
        <v>20786.08</v>
      </c>
      <c r="P5" s="21">
        <v>1481.42</v>
      </c>
      <c r="Q5" s="21">
        <v>4574.54</v>
      </c>
      <c r="R5" s="51">
        <f>H5+I5+J5+K5+L5+M5+N5+O5+P5+Q5</f>
        <v>161175.12</v>
      </c>
      <c r="S5" s="61">
        <f aca="true" t="shared" si="0" ref="S5:S35">C5+D5+E5+F5+G5+R5</f>
        <v>367681.82999999996</v>
      </c>
      <c r="T5" s="75">
        <f>S5-R5</f>
        <v>206506.70999999996</v>
      </c>
      <c r="X5" s="81"/>
    </row>
    <row r="6" spans="1:24" ht="15.75">
      <c r="A6" s="49">
        <v>2</v>
      </c>
      <c r="B6" s="50" t="s">
        <v>7</v>
      </c>
      <c r="C6" s="21">
        <v>32269.72</v>
      </c>
      <c r="D6" s="21">
        <v>32612.16</v>
      </c>
      <c r="E6" s="21">
        <v>9571.78</v>
      </c>
      <c r="F6" s="21">
        <v>11423.87</v>
      </c>
      <c r="G6" s="21">
        <v>3346.88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89224.41</v>
      </c>
      <c r="T6" s="75">
        <f aca="true" t="shared" si="2" ref="T6:T35">S6-R6</f>
        <v>89224.41</v>
      </c>
      <c r="X6" s="81"/>
    </row>
    <row r="7" spans="1:24" ht="15.75">
      <c r="A7" s="49">
        <v>3</v>
      </c>
      <c r="B7" s="50" t="s">
        <v>8</v>
      </c>
      <c r="C7" s="21">
        <v>28139.98</v>
      </c>
      <c r="D7" s="21">
        <v>27137.88</v>
      </c>
      <c r="E7" s="21">
        <v>12582.25</v>
      </c>
      <c r="F7" s="21">
        <v>4804.27</v>
      </c>
      <c r="G7" s="21">
        <v>4421.73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77086.11</v>
      </c>
      <c r="T7" s="75">
        <f t="shared" si="2"/>
        <v>77086.11</v>
      </c>
      <c r="X7" s="81"/>
    </row>
    <row r="8" spans="1:24" ht="15.75">
      <c r="A8" s="49">
        <v>4</v>
      </c>
      <c r="B8" s="50" t="s">
        <v>9</v>
      </c>
      <c r="C8" s="21">
        <v>30889.42</v>
      </c>
      <c r="D8" s="21">
        <v>42854.21</v>
      </c>
      <c r="E8" s="21">
        <v>68960.53</v>
      </c>
      <c r="F8" s="22">
        <v>4255.49</v>
      </c>
      <c r="G8" s="21">
        <v>5817.42</v>
      </c>
      <c r="H8" s="22"/>
      <c r="K8" s="21"/>
      <c r="L8" s="21"/>
      <c r="M8" s="21">
        <v>12944.4</v>
      </c>
      <c r="N8" s="21"/>
      <c r="O8" s="21"/>
      <c r="P8" s="21"/>
      <c r="Q8" s="21">
        <v>2002.54</v>
      </c>
      <c r="R8" s="51">
        <f t="shared" si="1"/>
        <v>14946.939999999999</v>
      </c>
      <c r="S8" s="61">
        <f t="shared" si="0"/>
        <v>167724.01</v>
      </c>
      <c r="T8" s="75">
        <f t="shared" si="2"/>
        <v>152777.07</v>
      </c>
      <c r="X8" s="81"/>
    </row>
    <row r="9" spans="1:24" ht="15.75">
      <c r="A9" s="49">
        <v>5</v>
      </c>
      <c r="B9" s="50" t="s">
        <v>10</v>
      </c>
      <c r="C9" s="21">
        <v>88781.02</v>
      </c>
      <c r="D9" s="21">
        <v>94045.08</v>
      </c>
      <c r="E9" s="21">
        <v>299155.09</v>
      </c>
      <c r="F9" s="21">
        <v>21462.84</v>
      </c>
      <c r="G9" s="21">
        <v>11467.09</v>
      </c>
      <c r="H9" s="22">
        <v>2644.85</v>
      </c>
      <c r="I9" s="21"/>
      <c r="J9" s="21"/>
      <c r="K9" s="21"/>
      <c r="L9" s="21">
        <v>13684</v>
      </c>
      <c r="M9" s="21">
        <v>15220.47</v>
      </c>
      <c r="N9" s="21">
        <v>1001.27</v>
      </c>
      <c r="O9" s="21">
        <v>10788.48</v>
      </c>
      <c r="P9" s="21"/>
      <c r="Q9" s="21">
        <v>2002.54</v>
      </c>
      <c r="R9" s="51">
        <f t="shared" si="1"/>
        <v>45341.61</v>
      </c>
      <c r="S9" s="61">
        <f t="shared" si="0"/>
        <v>560252.7300000001</v>
      </c>
      <c r="T9" s="75">
        <f t="shared" si="2"/>
        <v>514911.1200000001</v>
      </c>
      <c r="X9" s="81"/>
    </row>
    <row r="10" spans="1:24" ht="15" customHeight="1">
      <c r="A10" s="49">
        <v>6</v>
      </c>
      <c r="B10" s="50" t="s">
        <v>53</v>
      </c>
      <c r="C10" s="21">
        <v>89582.44</v>
      </c>
      <c r="D10" s="21">
        <v>113493.55</v>
      </c>
      <c r="E10" s="21">
        <v>62628.75</v>
      </c>
      <c r="F10" s="21">
        <v>18584.85</v>
      </c>
      <c r="G10" s="21">
        <v>14230.26</v>
      </c>
      <c r="H10" s="22">
        <v>1702.89</v>
      </c>
      <c r="I10" s="21"/>
      <c r="J10" s="21"/>
      <c r="K10" s="21"/>
      <c r="L10" s="21"/>
      <c r="M10" s="21">
        <v>9732.54</v>
      </c>
      <c r="N10" s="21"/>
      <c r="O10" s="21"/>
      <c r="P10" s="21"/>
      <c r="Q10" s="21"/>
      <c r="R10" s="51">
        <f t="shared" si="1"/>
        <v>11435.43</v>
      </c>
      <c r="S10" s="61">
        <f t="shared" si="0"/>
        <v>309955.27999999997</v>
      </c>
      <c r="T10" s="75">
        <f t="shared" si="2"/>
        <v>298519.85</v>
      </c>
      <c r="X10" s="81"/>
    </row>
    <row r="11" spans="1:24" ht="15.75">
      <c r="A11" s="49">
        <v>7</v>
      </c>
      <c r="B11" s="50" t="s">
        <v>11</v>
      </c>
      <c r="C11" s="21">
        <v>26160.17</v>
      </c>
      <c r="D11" s="21">
        <v>19592.03</v>
      </c>
      <c r="E11" s="21">
        <v>41345.94</v>
      </c>
      <c r="F11" s="21">
        <v>13012.23</v>
      </c>
      <c r="G11" s="21">
        <v>1560.99</v>
      </c>
      <c r="H11" s="22">
        <v>4668.95</v>
      </c>
      <c r="I11" s="21"/>
      <c r="J11" s="21"/>
      <c r="K11" s="21">
        <v>10889.24</v>
      </c>
      <c r="L11" s="21"/>
      <c r="M11" s="21">
        <v>6774.01</v>
      </c>
      <c r="N11" s="21">
        <v>9466.24</v>
      </c>
      <c r="O11" s="21">
        <v>9324.56</v>
      </c>
      <c r="P11" s="21"/>
      <c r="Q11" s="21">
        <v>18850.04</v>
      </c>
      <c r="R11" s="51">
        <f t="shared" si="1"/>
        <v>59973.03999999999</v>
      </c>
      <c r="S11" s="61">
        <f t="shared" si="0"/>
        <v>161644.4</v>
      </c>
      <c r="T11" s="75">
        <f t="shared" si="2"/>
        <v>101671.36</v>
      </c>
      <c r="X11" s="81"/>
    </row>
    <row r="12" spans="1:24" ht="15.75">
      <c r="A12" s="49">
        <v>8</v>
      </c>
      <c r="B12" s="50" t="s">
        <v>12</v>
      </c>
      <c r="C12" s="21">
        <v>27857.68</v>
      </c>
      <c r="D12" s="23">
        <v>41659.64</v>
      </c>
      <c r="E12" s="21">
        <v>34085.8</v>
      </c>
      <c r="F12" s="21">
        <v>5085.14</v>
      </c>
      <c r="G12" s="21">
        <v>5243.57</v>
      </c>
      <c r="H12" s="22"/>
      <c r="I12" s="21"/>
      <c r="J12" s="21"/>
      <c r="K12" s="21">
        <v>1402.88</v>
      </c>
      <c r="L12" s="21"/>
      <c r="M12" s="21"/>
      <c r="N12" s="21"/>
      <c r="O12" s="21"/>
      <c r="P12" s="21"/>
      <c r="Q12" s="21"/>
      <c r="R12" s="51">
        <f t="shared" si="1"/>
        <v>1402.88</v>
      </c>
      <c r="S12" s="61">
        <f t="shared" si="0"/>
        <v>115334.71000000002</v>
      </c>
      <c r="T12" s="75">
        <f t="shared" si="2"/>
        <v>113931.83000000002</v>
      </c>
      <c r="X12" s="81"/>
    </row>
    <row r="13" spans="1:24" ht="15.75">
      <c r="A13" s="49">
        <v>9</v>
      </c>
      <c r="B13" s="50" t="s">
        <v>13</v>
      </c>
      <c r="C13" s="21">
        <v>43465.85</v>
      </c>
      <c r="D13" s="21">
        <v>58490.17</v>
      </c>
      <c r="E13" s="21">
        <v>34058.36</v>
      </c>
      <c r="F13" s="21">
        <v>8212.51</v>
      </c>
      <c r="G13" s="21">
        <v>7798.42</v>
      </c>
      <c r="H13" s="22">
        <v>491.69</v>
      </c>
      <c r="I13" s="21">
        <v>163.89</v>
      </c>
      <c r="J13" s="21">
        <v>3084.13</v>
      </c>
      <c r="K13" s="21"/>
      <c r="L13" s="21"/>
      <c r="M13" s="21"/>
      <c r="N13" s="21"/>
      <c r="O13" s="21"/>
      <c r="P13" s="21"/>
      <c r="Q13" s="21"/>
      <c r="R13" s="51">
        <f t="shared" si="1"/>
        <v>3739.71</v>
      </c>
      <c r="S13" s="61">
        <f t="shared" si="0"/>
        <v>155765.02000000002</v>
      </c>
      <c r="T13" s="75">
        <f t="shared" si="2"/>
        <v>152025.31000000003</v>
      </c>
      <c r="X13" s="81"/>
    </row>
    <row r="14" spans="1:24" ht="15.75">
      <c r="A14" s="49">
        <v>10</v>
      </c>
      <c r="B14" s="50" t="s">
        <v>14</v>
      </c>
      <c r="C14" s="21">
        <v>20238.65</v>
      </c>
      <c r="D14" s="21">
        <v>21088.97</v>
      </c>
      <c r="E14" s="21">
        <v>5149.33</v>
      </c>
      <c r="F14" s="21">
        <v>5498.49</v>
      </c>
      <c r="G14" s="21">
        <v>1476.5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53451.94</v>
      </c>
      <c r="T14" s="75">
        <f t="shared" si="2"/>
        <v>53451.94</v>
      </c>
      <c r="X14" s="81"/>
    </row>
    <row r="15" spans="1:24" ht="15.75">
      <c r="A15" s="49">
        <v>11</v>
      </c>
      <c r="B15" s="50" t="s">
        <v>15</v>
      </c>
      <c r="C15" s="21">
        <v>73406.93</v>
      </c>
      <c r="D15" s="21">
        <v>79046.83</v>
      </c>
      <c r="E15" s="21">
        <v>40411.34</v>
      </c>
      <c r="F15" s="21">
        <v>16661.65</v>
      </c>
      <c r="G15" s="21">
        <v>7402.3</v>
      </c>
      <c r="H15" s="22"/>
      <c r="I15" s="21"/>
      <c r="J15" s="21"/>
      <c r="K15" s="21">
        <v>6114.74</v>
      </c>
      <c r="L15" s="21"/>
      <c r="M15" s="21"/>
      <c r="N15" s="21"/>
      <c r="O15" s="21"/>
      <c r="P15" s="21"/>
      <c r="Q15" s="21"/>
      <c r="R15" s="51">
        <f t="shared" si="1"/>
        <v>6114.74</v>
      </c>
      <c r="S15" s="61">
        <f t="shared" si="0"/>
        <v>223043.78999999998</v>
      </c>
      <c r="T15" s="75">
        <f t="shared" si="2"/>
        <v>216929.05</v>
      </c>
      <c r="X15" s="81"/>
    </row>
    <row r="16" spans="1:24" ht="15.75">
      <c r="A16" s="49">
        <v>12</v>
      </c>
      <c r="B16" s="50" t="s">
        <v>16</v>
      </c>
      <c r="C16" s="21">
        <v>26884.42</v>
      </c>
      <c r="D16" s="21">
        <v>23312.35</v>
      </c>
      <c r="E16" s="21">
        <v>11003.15</v>
      </c>
      <c r="F16" s="21">
        <v>6316.06</v>
      </c>
      <c r="G16" s="21">
        <v>3475.77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70991.75</v>
      </c>
      <c r="T16" s="75">
        <f t="shared" si="2"/>
        <v>70991.75</v>
      </c>
      <c r="X16" s="81"/>
    </row>
    <row r="17" spans="1:24" ht="15.75">
      <c r="A17" s="49">
        <v>13</v>
      </c>
      <c r="B17" s="50" t="s">
        <v>17</v>
      </c>
      <c r="C17" s="21">
        <v>12527.57</v>
      </c>
      <c r="D17" s="21">
        <v>15451.36</v>
      </c>
      <c r="E17" s="21">
        <v>2082.79</v>
      </c>
      <c r="F17" s="21">
        <v>2530.79</v>
      </c>
      <c r="G17" s="21">
        <v>2646.35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35238.86</v>
      </c>
      <c r="T17" s="75">
        <f t="shared" si="2"/>
        <v>35238.86</v>
      </c>
      <c r="X17" s="81"/>
    </row>
    <row r="18" spans="1:24" ht="15.75">
      <c r="A18" s="49">
        <v>14</v>
      </c>
      <c r="B18" s="50" t="s">
        <v>18</v>
      </c>
      <c r="C18" s="21">
        <v>25879.88</v>
      </c>
      <c r="D18" s="21">
        <v>21134.49</v>
      </c>
      <c r="E18" s="21">
        <v>41961.49</v>
      </c>
      <c r="F18" s="21">
        <v>1038.72</v>
      </c>
      <c r="G18" s="21">
        <v>4082.94</v>
      </c>
      <c r="H18" s="22">
        <v>21.85</v>
      </c>
      <c r="I18" s="21"/>
      <c r="J18" s="21"/>
      <c r="K18" s="21"/>
      <c r="L18" s="21"/>
      <c r="M18" s="21"/>
      <c r="N18" s="21"/>
      <c r="O18" s="21">
        <v>8785.94</v>
      </c>
      <c r="P18" s="21"/>
      <c r="Q18" s="21"/>
      <c r="R18" s="51">
        <f t="shared" si="1"/>
        <v>8807.79</v>
      </c>
      <c r="S18" s="61">
        <f t="shared" si="0"/>
        <v>102905.31</v>
      </c>
      <c r="T18" s="75">
        <f t="shared" si="2"/>
        <v>94097.51999999999</v>
      </c>
      <c r="X18" s="81"/>
    </row>
    <row r="19" spans="1:133" s="66" customFormat="1" ht="15.75">
      <c r="A19" s="49">
        <v>15</v>
      </c>
      <c r="B19" s="50" t="s">
        <v>19</v>
      </c>
      <c r="C19" s="21">
        <v>80547.25</v>
      </c>
      <c r="D19" s="21">
        <v>82317.36</v>
      </c>
      <c r="E19" s="21">
        <v>56213.12</v>
      </c>
      <c r="F19" s="21">
        <v>38764.55</v>
      </c>
      <c r="G19" s="21">
        <v>9785.27</v>
      </c>
      <c r="H19" s="21"/>
      <c r="I19" s="21"/>
      <c r="J19" s="21"/>
      <c r="K19" s="21"/>
      <c r="L19" s="21"/>
      <c r="M19" s="21">
        <v>2002.53</v>
      </c>
      <c r="N19" s="21"/>
      <c r="O19" s="21">
        <v>2459.07</v>
      </c>
      <c r="P19" s="21"/>
      <c r="Q19" s="21"/>
      <c r="R19" s="51">
        <f t="shared" si="1"/>
        <v>4461.6</v>
      </c>
      <c r="S19" s="61">
        <f t="shared" si="0"/>
        <v>272089.14999999997</v>
      </c>
      <c r="T19" s="75">
        <f t="shared" si="2"/>
        <v>267627.55</v>
      </c>
      <c r="U19" s="76"/>
      <c r="V19" s="68"/>
      <c r="W19" s="68"/>
      <c r="X19" s="81"/>
      <c r="Y19" s="76"/>
      <c r="Z19" s="76"/>
      <c r="AA19" s="76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</row>
    <row r="20" spans="1:24" ht="15.75">
      <c r="A20" s="49">
        <v>16</v>
      </c>
      <c r="B20" s="50" t="s">
        <v>20</v>
      </c>
      <c r="C20" s="21">
        <v>7304.32</v>
      </c>
      <c r="D20" s="21">
        <v>7437.12</v>
      </c>
      <c r="E20" s="21">
        <v>4329.88</v>
      </c>
      <c r="F20" s="21">
        <v>3310.09</v>
      </c>
      <c r="G20" s="21">
        <v>602.45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22983.86</v>
      </c>
      <c r="T20" s="75">
        <f t="shared" si="2"/>
        <v>22983.86</v>
      </c>
      <c r="X20" s="81"/>
    </row>
    <row r="21" spans="1:24" ht="15.75">
      <c r="A21" s="49">
        <v>17</v>
      </c>
      <c r="B21" s="50" t="s">
        <v>21</v>
      </c>
      <c r="C21" s="21">
        <v>7248.88</v>
      </c>
      <c r="D21" s="21">
        <v>7710.36</v>
      </c>
      <c r="E21" s="21">
        <v>3350.61</v>
      </c>
      <c r="F21" s="21">
        <v>2188.17</v>
      </c>
      <c r="G21" s="21">
        <v>2139.53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22637.549999999996</v>
      </c>
      <c r="T21" s="75">
        <f t="shared" si="2"/>
        <v>22637.549999999996</v>
      </c>
      <c r="X21" s="81"/>
    </row>
    <row r="22" spans="1:24" ht="15.75">
      <c r="A22" s="49">
        <v>18</v>
      </c>
      <c r="B22" s="50" t="s">
        <v>85</v>
      </c>
      <c r="C22" s="21">
        <v>62802.95</v>
      </c>
      <c r="D22" s="21">
        <v>92659.96</v>
      </c>
      <c r="E22" s="21">
        <v>52646.39</v>
      </c>
      <c r="F22" s="21">
        <v>11672.78</v>
      </c>
      <c r="G22" s="21">
        <v>8386.83</v>
      </c>
      <c r="H22" s="21">
        <v>563.28</v>
      </c>
      <c r="I22" s="21"/>
      <c r="J22" s="21"/>
      <c r="K22" s="21"/>
      <c r="L22" s="21"/>
      <c r="M22" s="21">
        <v>44862.1</v>
      </c>
      <c r="N22" s="21"/>
      <c r="O22" s="21">
        <v>10277.77</v>
      </c>
      <c r="P22" s="69"/>
      <c r="Q22" s="21">
        <v>12015.18</v>
      </c>
      <c r="R22" s="51">
        <f t="shared" si="1"/>
        <v>67718.32999999999</v>
      </c>
      <c r="S22" s="61">
        <f t="shared" si="0"/>
        <v>295887.24</v>
      </c>
      <c r="T22" s="75">
        <f t="shared" si="2"/>
        <v>228168.91</v>
      </c>
      <c r="X22" s="81"/>
    </row>
    <row r="23" spans="1:24" ht="15.75">
      <c r="A23" s="49">
        <v>19</v>
      </c>
      <c r="B23" s="50" t="s">
        <v>22</v>
      </c>
      <c r="C23" s="21">
        <v>27540.89</v>
      </c>
      <c r="D23" s="21">
        <v>39378.81</v>
      </c>
      <c r="E23" s="21">
        <v>14475.62</v>
      </c>
      <c r="F23" s="21">
        <v>4025.89</v>
      </c>
      <c r="G23" s="21">
        <v>4646.23</v>
      </c>
      <c r="H23" s="22"/>
      <c r="I23" s="21"/>
      <c r="J23" s="21"/>
      <c r="K23" s="21"/>
      <c r="L23" s="21"/>
      <c r="M23" s="21">
        <v>22205.18</v>
      </c>
      <c r="N23" s="21">
        <v>1001.26</v>
      </c>
      <c r="O23" s="21">
        <v>2002.52</v>
      </c>
      <c r="P23" s="21">
        <v>1041.09</v>
      </c>
      <c r="Q23" s="21"/>
      <c r="R23" s="51">
        <f t="shared" si="1"/>
        <v>26250.05</v>
      </c>
      <c r="S23" s="61">
        <f t="shared" si="0"/>
        <v>116317.48999999999</v>
      </c>
      <c r="T23" s="75">
        <f t="shared" si="2"/>
        <v>90067.43999999999</v>
      </c>
      <c r="X23" s="81"/>
    </row>
    <row r="24" spans="1:24" ht="15.75">
      <c r="A24" s="49">
        <v>20</v>
      </c>
      <c r="B24" s="50" t="s">
        <v>23</v>
      </c>
      <c r="C24" s="21">
        <v>24988.01</v>
      </c>
      <c r="D24" s="21">
        <v>27100.91</v>
      </c>
      <c r="E24" s="21">
        <v>13402.97</v>
      </c>
      <c r="F24" s="21">
        <v>6375.04</v>
      </c>
      <c r="G24" s="21">
        <v>3377.39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75244.31999999999</v>
      </c>
      <c r="T24" s="75">
        <f t="shared" si="2"/>
        <v>75244.31999999999</v>
      </c>
      <c r="X24" s="81"/>
    </row>
    <row r="25" spans="1:24" ht="15.75">
      <c r="A25" s="49">
        <v>21</v>
      </c>
      <c r="B25" s="50" t="s">
        <v>24</v>
      </c>
      <c r="C25" s="21">
        <v>13464.58</v>
      </c>
      <c r="D25" s="21">
        <v>17382.39</v>
      </c>
      <c r="E25" s="21">
        <v>11763.6</v>
      </c>
      <c r="F25" s="21">
        <v>2561.12</v>
      </c>
      <c r="G25" s="21">
        <v>2267.88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47439.57</v>
      </c>
      <c r="T25" s="75">
        <f t="shared" si="2"/>
        <v>47439.57</v>
      </c>
      <c r="X25" s="81"/>
    </row>
    <row r="26" spans="1:24" ht="15.75">
      <c r="A26" s="49">
        <v>22</v>
      </c>
      <c r="B26" s="50" t="s">
        <v>25</v>
      </c>
      <c r="C26" s="21">
        <v>97906.53</v>
      </c>
      <c r="D26" s="21">
        <v>152044.3</v>
      </c>
      <c r="E26" s="22">
        <v>69077.93</v>
      </c>
      <c r="F26" s="21">
        <v>8461.39</v>
      </c>
      <c r="G26" s="21">
        <v>17602.13</v>
      </c>
      <c r="H26" s="22">
        <v>567.78</v>
      </c>
      <c r="K26" s="21"/>
      <c r="L26" s="21">
        <v>6007.61</v>
      </c>
      <c r="M26" s="21">
        <v>36143.11</v>
      </c>
      <c r="N26" s="21">
        <v>8241.12</v>
      </c>
      <c r="O26" s="21">
        <v>16025.52</v>
      </c>
      <c r="P26" s="21"/>
      <c r="Q26" s="21"/>
      <c r="R26" s="51">
        <f t="shared" si="1"/>
        <v>66985.14</v>
      </c>
      <c r="S26" s="61">
        <f t="shared" si="0"/>
        <v>412077.42000000004</v>
      </c>
      <c r="T26" s="75">
        <f t="shared" si="2"/>
        <v>345092.28</v>
      </c>
      <c r="X26" s="81"/>
    </row>
    <row r="27" spans="1:24" ht="15.75">
      <c r="A27" s="49">
        <v>23</v>
      </c>
      <c r="B27" s="50" t="s">
        <v>26</v>
      </c>
      <c r="C27" s="21">
        <v>59228.53</v>
      </c>
      <c r="D27" s="21">
        <v>63970.92</v>
      </c>
      <c r="E27" s="21">
        <v>43785.54</v>
      </c>
      <c r="F27" s="21">
        <v>10971.44</v>
      </c>
      <c r="G27" s="21">
        <v>8299.83</v>
      </c>
      <c r="H27" s="22">
        <v>756.84</v>
      </c>
      <c r="I27" s="21"/>
      <c r="J27" s="21"/>
      <c r="K27" s="21"/>
      <c r="L27" s="21">
        <v>6007.6</v>
      </c>
      <c r="M27" s="21"/>
      <c r="N27" s="21"/>
      <c r="O27" s="21"/>
      <c r="P27" s="21"/>
      <c r="Q27" s="21"/>
      <c r="R27" s="51">
        <f t="shared" si="1"/>
        <v>6764.4400000000005</v>
      </c>
      <c r="S27" s="61">
        <f t="shared" si="0"/>
        <v>193020.69999999998</v>
      </c>
      <c r="T27" s="75">
        <f t="shared" si="2"/>
        <v>186256.25999999998</v>
      </c>
      <c r="X27" s="81"/>
    </row>
    <row r="28" spans="1:24" ht="15.75">
      <c r="A28" s="49">
        <v>24</v>
      </c>
      <c r="B28" s="50" t="s">
        <v>36</v>
      </c>
      <c r="C28" s="21">
        <v>5450.42</v>
      </c>
      <c r="D28" s="21">
        <v>6789.62</v>
      </c>
      <c r="E28" s="21">
        <v>1354.14</v>
      </c>
      <c r="F28" s="21">
        <v>1382.96</v>
      </c>
      <c r="G28" s="21">
        <v>937.32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15914.46</v>
      </c>
      <c r="T28" s="75">
        <f t="shared" si="2"/>
        <v>15914.46</v>
      </c>
      <c r="X28" s="81"/>
    </row>
    <row r="29" spans="1:24" ht="15.75">
      <c r="A29" s="49">
        <v>25</v>
      </c>
      <c r="B29" s="50" t="s">
        <v>37</v>
      </c>
      <c r="C29" s="21">
        <v>35411.49</v>
      </c>
      <c r="D29" s="21">
        <v>35566.25</v>
      </c>
      <c r="E29" s="21">
        <v>30707.09</v>
      </c>
      <c r="F29" s="21">
        <v>18189.32</v>
      </c>
      <c r="G29" s="21">
        <v>4977.04</v>
      </c>
      <c r="H29" s="22"/>
      <c r="I29" s="21"/>
      <c r="J29" s="21"/>
      <c r="K29" s="21"/>
      <c r="L29" s="21">
        <v>6007.61</v>
      </c>
      <c r="M29" s="21">
        <v>2572</v>
      </c>
      <c r="N29" s="21"/>
      <c r="O29" s="21"/>
      <c r="P29" s="21"/>
      <c r="Q29" s="21"/>
      <c r="R29" s="51">
        <f t="shared" si="1"/>
        <v>8579.61</v>
      </c>
      <c r="S29" s="61">
        <f t="shared" si="0"/>
        <v>133430.8</v>
      </c>
      <c r="T29" s="75">
        <f t="shared" si="2"/>
        <v>124851.18999999999</v>
      </c>
      <c r="X29" s="81"/>
    </row>
    <row r="30" spans="1:24" ht="15.75" customHeight="1">
      <c r="A30" s="49">
        <v>26</v>
      </c>
      <c r="B30" s="50" t="s">
        <v>39</v>
      </c>
      <c r="C30" s="21">
        <v>10850.64</v>
      </c>
      <c r="D30" s="21">
        <v>9694.64</v>
      </c>
      <c r="E30" s="21">
        <v>4628.84</v>
      </c>
      <c r="F30" s="21">
        <v>1450.43</v>
      </c>
      <c r="G30" s="21">
        <v>837.39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27461.94</v>
      </c>
      <c r="T30" s="75">
        <f t="shared" si="2"/>
        <v>27461.94</v>
      </c>
      <c r="X30" s="81"/>
    </row>
    <row r="31" spans="1:133" s="42" customFormat="1" ht="15.75" customHeight="1">
      <c r="A31" s="49">
        <v>27</v>
      </c>
      <c r="B31" s="50" t="s">
        <v>41</v>
      </c>
      <c r="C31" s="21">
        <v>7195.96</v>
      </c>
      <c r="D31" s="21">
        <v>9111.84</v>
      </c>
      <c r="E31" s="21">
        <v>2767.57</v>
      </c>
      <c r="F31" s="21">
        <v>884.73</v>
      </c>
      <c r="G31" s="21">
        <v>1901.53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21861.629999999997</v>
      </c>
      <c r="T31" s="75">
        <f t="shared" si="2"/>
        <v>21861.629999999997</v>
      </c>
      <c r="U31" s="68"/>
      <c r="V31" s="68"/>
      <c r="W31" s="68"/>
      <c r="X31" s="81"/>
      <c r="Y31" s="68"/>
      <c r="Z31" s="68"/>
      <c r="AA31" s="6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</row>
    <row r="32" spans="1:27" s="4" customFormat="1" ht="15.75" customHeight="1">
      <c r="A32" s="49">
        <v>28</v>
      </c>
      <c r="B32" s="50" t="s">
        <v>54</v>
      </c>
      <c r="C32" s="21">
        <v>3829.79</v>
      </c>
      <c r="D32" s="21">
        <v>4102.33</v>
      </c>
      <c r="E32" s="21">
        <v>1025.84</v>
      </c>
      <c r="F32" s="21">
        <v>422.02</v>
      </c>
      <c r="G32" s="21">
        <v>534.65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9914.63</v>
      </c>
      <c r="T32" s="75">
        <f t="shared" si="2"/>
        <v>9914.63</v>
      </c>
      <c r="U32" s="68"/>
      <c r="V32" s="68"/>
      <c r="W32" s="68"/>
      <c r="X32" s="81"/>
      <c r="Y32" s="68"/>
      <c r="Z32" s="68"/>
      <c r="AA32" s="68"/>
    </row>
    <row r="33" spans="1:27" s="4" customFormat="1" ht="15.75" customHeight="1">
      <c r="A33" s="49">
        <v>29</v>
      </c>
      <c r="B33" s="50" t="s">
        <v>55</v>
      </c>
      <c r="C33" s="21">
        <v>6658.76</v>
      </c>
      <c r="D33" s="21">
        <v>8529.03</v>
      </c>
      <c r="E33" s="21">
        <v>3674.26</v>
      </c>
      <c r="F33" s="21">
        <v>4266.46</v>
      </c>
      <c r="G33" s="21">
        <v>1046.13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24174.640000000003</v>
      </c>
      <c r="T33" s="75">
        <f t="shared" si="2"/>
        <v>24174.640000000003</v>
      </c>
      <c r="U33" s="68"/>
      <c r="V33" s="68"/>
      <c r="W33" s="68"/>
      <c r="X33" s="81"/>
      <c r="Y33" s="68"/>
      <c r="Z33" s="68"/>
      <c r="AA33" s="68"/>
    </row>
    <row r="34" spans="1:27" s="4" customFormat="1" ht="15.75" customHeight="1" thickBot="1">
      <c r="A34" s="49">
        <v>30</v>
      </c>
      <c r="B34" s="50" t="s">
        <v>64</v>
      </c>
      <c r="C34" s="21">
        <v>4576.76</v>
      </c>
      <c r="D34" s="21">
        <v>4935.76</v>
      </c>
      <c r="E34" s="21">
        <v>3285.8</v>
      </c>
      <c r="F34" s="21">
        <v>141.45</v>
      </c>
      <c r="G34" s="21">
        <v>551.25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13491.02</v>
      </c>
      <c r="T34" s="75">
        <f t="shared" si="2"/>
        <v>13491.02</v>
      </c>
      <c r="U34" s="68"/>
      <c r="V34" s="68"/>
      <c r="W34" s="68"/>
      <c r="X34" s="81"/>
      <c r="Y34" s="68"/>
      <c r="Z34" s="68"/>
      <c r="AA34" s="68"/>
    </row>
    <row r="35" spans="1:133" s="43" customFormat="1" ht="15.75" customHeight="1" thickBot="1">
      <c r="A35" s="51"/>
      <c r="B35" s="51" t="s">
        <v>27</v>
      </c>
      <c r="C35" s="51">
        <f>SUM(C5:C34)</f>
        <v>1041230.1699999999</v>
      </c>
      <c r="D35" s="51">
        <f aca="true" t="shared" si="3" ref="D35:Q35">SUM(D5:D34)</f>
        <v>1223373.47</v>
      </c>
      <c r="E35" s="51">
        <f t="shared" si="3"/>
        <v>1040008.4599999998</v>
      </c>
      <c r="F35" s="51">
        <f t="shared" si="3"/>
        <v>246833.2</v>
      </c>
      <c r="G35" s="51">
        <f t="shared" si="3"/>
        <v>149104.84000000003</v>
      </c>
      <c r="H35" s="51">
        <f t="shared" si="3"/>
        <v>13675.750000000002</v>
      </c>
      <c r="I35" s="51">
        <f t="shared" si="3"/>
        <v>163.89</v>
      </c>
      <c r="J35" s="51">
        <f>SUM(J5:J34)</f>
        <v>3084.13</v>
      </c>
      <c r="K35" s="51">
        <f t="shared" si="3"/>
        <v>18406.86</v>
      </c>
      <c r="L35" s="51">
        <f t="shared" si="3"/>
        <v>31706.82</v>
      </c>
      <c r="M35" s="51">
        <f t="shared" si="3"/>
        <v>279285.08</v>
      </c>
      <c r="N35" s="51">
        <f t="shared" si="3"/>
        <v>24956.61</v>
      </c>
      <c r="O35" s="51">
        <f t="shared" si="3"/>
        <v>80449.94</v>
      </c>
      <c r="P35" s="51">
        <f t="shared" si="3"/>
        <v>2522.51</v>
      </c>
      <c r="Q35" s="51">
        <f t="shared" si="3"/>
        <v>39444.84</v>
      </c>
      <c r="R35" s="51">
        <f t="shared" si="1"/>
        <v>493696.43000000005</v>
      </c>
      <c r="S35" s="61">
        <f t="shared" si="0"/>
        <v>4194246.57</v>
      </c>
      <c r="T35" s="75">
        <f t="shared" si="2"/>
        <v>3700550.1399999997</v>
      </c>
      <c r="U35" s="68"/>
      <c r="V35" s="68"/>
      <c r="W35" s="68"/>
      <c r="X35" s="68"/>
      <c r="Y35" s="68"/>
      <c r="Z35" s="68"/>
      <c r="AA35" s="6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2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9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4">
      <selection activeCell="L10" sqref="L10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1" t="s">
        <v>104</v>
      </c>
      <c r="B2" s="86"/>
      <c r="C2" s="86"/>
      <c r="D2" s="86"/>
      <c r="E2" s="86"/>
      <c r="F2" s="86"/>
    </row>
    <row r="3" spans="1:6" ht="12.75">
      <c r="A3" s="86"/>
      <c r="B3" s="86"/>
      <c r="C3" s="86"/>
      <c r="D3" s="86"/>
      <c r="E3" s="86"/>
      <c r="F3" s="86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22" sqref="H22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105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321556.57</v>
      </c>
    </row>
    <row r="6" spans="1:3" ht="15.75">
      <c r="A6" s="49">
        <v>2</v>
      </c>
      <c r="B6" s="50" t="s">
        <v>7</v>
      </c>
      <c r="C6" s="6">
        <v>14049.26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89412.38</v>
      </c>
    </row>
    <row r="9" spans="1:3" ht="15.75">
      <c r="A9" s="49">
        <v>5</v>
      </c>
      <c r="B9" s="50" t="s">
        <v>10</v>
      </c>
      <c r="C9" s="6">
        <v>63038.31</v>
      </c>
    </row>
    <row r="10" spans="1:3" ht="15.75">
      <c r="A10" s="49">
        <v>6</v>
      </c>
      <c r="B10" s="50" t="s">
        <v>53</v>
      </c>
      <c r="C10" s="6">
        <v>21553.79</v>
      </c>
    </row>
    <row r="11" spans="1:3" ht="15.75">
      <c r="A11" s="49">
        <v>7</v>
      </c>
      <c r="B11" s="50" t="s">
        <v>11</v>
      </c>
      <c r="C11" s="6">
        <v>325613.14</v>
      </c>
    </row>
    <row r="12" spans="1:3" ht="15.75">
      <c r="A12" s="49">
        <v>8</v>
      </c>
      <c r="B12" s="50" t="s">
        <v>12</v>
      </c>
      <c r="C12" s="6">
        <v>17981.73</v>
      </c>
    </row>
    <row r="13" spans="1:3" ht="15.75">
      <c r="A13" s="49">
        <v>9</v>
      </c>
      <c r="B13" s="50" t="s">
        <v>13</v>
      </c>
      <c r="C13" s="6">
        <v>8080.23</v>
      </c>
    </row>
    <row r="14" spans="1:3" ht="15.75">
      <c r="A14" s="49">
        <v>10</v>
      </c>
      <c r="B14" s="50" t="s">
        <v>14</v>
      </c>
      <c r="C14" s="6">
        <v>128.6</v>
      </c>
    </row>
    <row r="15" spans="1:3" ht="15.75">
      <c r="A15" s="49">
        <v>11</v>
      </c>
      <c r="B15" s="50" t="s">
        <v>15</v>
      </c>
      <c r="C15" s="6">
        <v>55237</v>
      </c>
    </row>
    <row r="16" spans="1:3" ht="15.75">
      <c r="A16" s="49">
        <v>12</v>
      </c>
      <c r="B16" s="50" t="s">
        <v>16</v>
      </c>
      <c r="C16" s="6">
        <v>1271.69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143.28</v>
      </c>
    </row>
    <row r="19" spans="1:3" ht="15.75">
      <c r="A19" s="49">
        <v>15</v>
      </c>
      <c r="B19" s="50" t="s">
        <v>19</v>
      </c>
      <c r="C19" s="6">
        <v>81280.75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124400.51</v>
      </c>
    </row>
    <row r="23" spans="1:3" ht="15.75">
      <c r="A23" s="49">
        <v>19</v>
      </c>
      <c r="B23" s="50" t="s">
        <v>22</v>
      </c>
      <c r="C23" s="6">
        <v>14139.59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295053.81</v>
      </c>
    </row>
    <row r="27" spans="1:3" ht="15.75">
      <c r="A27" s="49">
        <v>23</v>
      </c>
      <c r="B27" s="50" t="s">
        <v>26</v>
      </c>
      <c r="C27" s="6">
        <v>76510.05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>
        <v>5665.39</v>
      </c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>
        <v>99.51</v>
      </c>
    </row>
    <row r="34" spans="1:3" ht="15.75">
      <c r="A34" s="49">
        <v>30</v>
      </c>
      <c r="B34" s="50" t="s">
        <v>64</v>
      </c>
      <c r="C34" s="6">
        <v>1290.76</v>
      </c>
    </row>
    <row r="35" spans="1:3" ht="15.75">
      <c r="A35" s="51"/>
      <c r="B35" s="51" t="s">
        <v>27</v>
      </c>
      <c r="C35" s="57">
        <f>SUM(C5:C34)</f>
        <v>1516506.3499999999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24" sqref="C2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106</v>
      </c>
      <c r="B3" s="53"/>
      <c r="C3" s="53"/>
      <c r="D3" s="53"/>
      <c r="E3" s="53"/>
      <c r="F3" s="53"/>
      <c r="G3" s="53"/>
    </row>
    <row r="4" spans="1:7" ht="14.25">
      <c r="A4" s="89"/>
      <c r="B4" s="89"/>
      <c r="C4" s="89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31411.11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661.34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32072.45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J32" sqref="J32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2" t="s">
        <v>107</v>
      </c>
      <c r="B3" s="92"/>
      <c r="C3" s="92"/>
      <c r="D3" s="92"/>
      <c r="E3" s="92"/>
      <c r="F3" s="92"/>
      <c r="G3" s="92"/>
      <c r="H3" s="92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529.59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529.59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529.59</v>
      </c>
    </row>
    <row r="16" spans="1:3" ht="15.75">
      <c r="A16" s="49">
        <v>11</v>
      </c>
      <c r="B16" s="50" t="s">
        <v>15</v>
      </c>
      <c r="C16" s="55">
        <v>2118.34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494.28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5260.56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0"/>
  <sheetViews>
    <sheetView workbookViewId="0" topLeftCell="A16">
      <selection activeCell="R14" sqref="R14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2.00390625" style="0" customWidth="1"/>
    <col min="8" max="8" width="14.8515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117</v>
      </c>
      <c r="H5" s="59" t="s">
        <v>69</v>
      </c>
      <c r="I5" s="59" t="s">
        <v>71</v>
      </c>
      <c r="J5" s="59" t="s">
        <v>78</v>
      </c>
      <c r="K5" s="59" t="s">
        <v>79</v>
      </c>
      <c r="L5" s="59" t="s">
        <v>94</v>
      </c>
      <c r="M5" s="59" t="s">
        <v>75</v>
      </c>
      <c r="N5" s="59" t="s">
        <v>76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1460.69</v>
      </c>
      <c r="D6" s="6">
        <v>2656.24</v>
      </c>
      <c r="E6" s="6">
        <v>7095.52</v>
      </c>
      <c r="F6" s="6"/>
      <c r="G6" s="6"/>
      <c r="H6" s="6"/>
      <c r="I6" s="6">
        <v>3763.22</v>
      </c>
      <c r="J6" s="6"/>
      <c r="K6" s="6"/>
      <c r="L6" s="6">
        <v>8568.57</v>
      </c>
      <c r="M6" s="6">
        <v>9804.36</v>
      </c>
      <c r="N6" s="6"/>
      <c r="O6" s="57">
        <f>C6+D6+E6+F6+G6+H6+I6+J6+K6+L6+M6+N6</f>
        <v>33348.6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573.69</v>
      </c>
      <c r="D7" s="6">
        <v>2547.68</v>
      </c>
      <c r="E7" s="6"/>
      <c r="F7" s="6"/>
      <c r="G7" s="6"/>
      <c r="H7" s="6"/>
      <c r="I7" s="6">
        <v>1900.82</v>
      </c>
      <c r="J7" s="6"/>
      <c r="K7" s="6"/>
      <c r="L7" s="6"/>
      <c r="M7" s="6">
        <v>5011.11</v>
      </c>
      <c r="N7" s="6"/>
      <c r="O7" s="57">
        <f aca="true" t="shared" si="0" ref="O7:O36">C7+D7+E7+F7+G7+H7+I7+J7+K7+L7+M7+N7</f>
        <v>10033.3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/>
      <c r="D8" s="6">
        <v>2601.96</v>
      </c>
      <c r="E8" s="6"/>
      <c r="F8" s="6"/>
      <c r="G8" s="6"/>
      <c r="H8" s="6"/>
      <c r="I8" s="6"/>
      <c r="J8" s="6"/>
      <c r="K8" s="6"/>
      <c r="L8" s="6"/>
      <c r="M8" s="6">
        <v>4864.16</v>
      </c>
      <c r="N8" s="6"/>
      <c r="O8" s="57">
        <f t="shared" si="0"/>
        <v>7466.12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/>
      <c r="D9" s="6">
        <v>2601.96</v>
      </c>
      <c r="E9" s="6">
        <v>1334.33</v>
      </c>
      <c r="F9" s="6"/>
      <c r="G9" s="6"/>
      <c r="H9" s="6">
        <v>102249.05</v>
      </c>
      <c r="I9" s="6"/>
      <c r="J9" s="6"/>
      <c r="K9" s="6"/>
      <c r="L9" s="6"/>
      <c r="M9" s="6">
        <v>10099.56</v>
      </c>
      <c r="N9" s="6">
        <v>726.15</v>
      </c>
      <c r="O9" s="57">
        <f t="shared" si="0"/>
        <v>117011.04999999999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939.93</v>
      </c>
      <c r="D10" s="6">
        <v>17447.45</v>
      </c>
      <c r="E10" s="6">
        <v>407.13</v>
      </c>
      <c r="F10" s="6"/>
      <c r="G10" s="6"/>
      <c r="H10" s="6">
        <v>6202.48</v>
      </c>
      <c r="I10" s="6">
        <v>1900.82</v>
      </c>
      <c r="J10" s="6">
        <v>3143.64</v>
      </c>
      <c r="K10" s="6"/>
      <c r="L10" s="6"/>
      <c r="M10" s="6">
        <v>16768.56</v>
      </c>
      <c r="N10" s="6">
        <v>677.74</v>
      </c>
      <c r="O10" s="57">
        <f t="shared" si="0"/>
        <v>47487.75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3133.1</v>
      </c>
      <c r="D11" s="6">
        <v>13152.87</v>
      </c>
      <c r="E11" s="6">
        <v>1867.88</v>
      </c>
      <c r="F11" s="6"/>
      <c r="G11" s="6"/>
      <c r="H11" s="6"/>
      <c r="I11" s="6"/>
      <c r="J11" s="6"/>
      <c r="K11" s="6"/>
      <c r="L11" s="6"/>
      <c r="M11" s="6">
        <v>26562.6</v>
      </c>
      <c r="N11" s="6"/>
      <c r="O11" s="57">
        <f t="shared" si="0"/>
        <v>44716.45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626.62</v>
      </c>
      <c r="D12" s="6">
        <v>1328.12</v>
      </c>
      <c r="E12" s="6">
        <v>3842.34</v>
      </c>
      <c r="F12" s="6"/>
      <c r="G12" s="6"/>
      <c r="H12" s="6">
        <v>37214.88</v>
      </c>
      <c r="I12" s="6"/>
      <c r="J12" s="6"/>
      <c r="K12" s="6"/>
      <c r="L12" s="6"/>
      <c r="M12" s="6">
        <v>5379.25</v>
      </c>
      <c r="N12" s="6"/>
      <c r="O12" s="57">
        <f t="shared" si="0"/>
        <v>48391.21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1200.31</v>
      </c>
      <c r="D13" s="6">
        <v>11464.56</v>
      </c>
      <c r="E13" s="6"/>
      <c r="F13" s="6"/>
      <c r="G13" s="6"/>
      <c r="H13" s="6"/>
      <c r="I13" s="6">
        <v>1900.82</v>
      </c>
      <c r="J13" s="6"/>
      <c r="K13" s="6"/>
      <c r="L13" s="6"/>
      <c r="M13" s="6">
        <v>4530.51</v>
      </c>
      <c r="N13" s="6"/>
      <c r="O13" s="57">
        <f t="shared" si="0"/>
        <v>19096.199999999997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939.9</v>
      </c>
      <c r="D14" s="6">
        <v>6701.12</v>
      </c>
      <c r="E14" s="6"/>
      <c r="F14" s="6"/>
      <c r="G14" s="6">
        <v>287.13</v>
      </c>
      <c r="H14" s="6"/>
      <c r="I14" s="6"/>
      <c r="J14" s="6"/>
      <c r="K14" s="6"/>
      <c r="L14" s="6"/>
      <c r="M14" s="83">
        <v>13816.36</v>
      </c>
      <c r="N14" s="6"/>
      <c r="O14" s="57">
        <f t="shared" si="0"/>
        <v>21744.510000000002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/>
      <c r="D15" s="6">
        <v>1422.98</v>
      </c>
      <c r="E15" s="6"/>
      <c r="F15" s="6"/>
      <c r="G15" s="6"/>
      <c r="H15" s="6"/>
      <c r="I15" s="6"/>
      <c r="J15" s="6"/>
      <c r="K15" s="6"/>
      <c r="L15" s="6"/>
      <c r="M15" s="6">
        <v>3790.89</v>
      </c>
      <c r="N15" s="6"/>
      <c r="O15" s="57">
        <f t="shared" si="0"/>
        <v>5213.87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1566.55</v>
      </c>
      <c r="D16" s="6">
        <v>16910.87</v>
      </c>
      <c r="E16" s="6">
        <v>2647.65</v>
      </c>
      <c r="F16" s="6"/>
      <c r="G16" s="6"/>
      <c r="H16" s="6">
        <v>3101.24</v>
      </c>
      <c r="I16" s="6">
        <v>1900.82</v>
      </c>
      <c r="J16" s="6"/>
      <c r="K16" s="6"/>
      <c r="L16" s="6"/>
      <c r="M16" s="6">
        <v>16552.51</v>
      </c>
      <c r="N16" s="6"/>
      <c r="O16" s="57">
        <f t="shared" si="0"/>
        <v>42679.64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/>
      <c r="D17" s="6">
        <v>3211.74</v>
      </c>
      <c r="E17" s="6"/>
      <c r="F17" s="6"/>
      <c r="G17" s="6"/>
      <c r="H17" s="6"/>
      <c r="I17" s="6"/>
      <c r="J17" s="6"/>
      <c r="K17" s="6"/>
      <c r="L17" s="6"/>
      <c r="M17" s="6">
        <v>6074.38</v>
      </c>
      <c r="N17" s="6"/>
      <c r="O17" s="57">
        <f t="shared" si="0"/>
        <v>9286.119999999999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834.26</v>
      </c>
      <c r="N18" s="6"/>
      <c r="O18" s="57">
        <f t="shared" si="0"/>
        <v>834.26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626.62</v>
      </c>
      <c r="D19" s="6">
        <v>6369.2</v>
      </c>
      <c r="E19" s="6"/>
      <c r="F19" s="6"/>
      <c r="G19" s="6"/>
      <c r="H19" s="6">
        <v>6202.48</v>
      </c>
      <c r="I19" s="6"/>
      <c r="J19" s="6"/>
      <c r="K19" s="6"/>
      <c r="L19" s="6"/>
      <c r="M19" s="6">
        <v>10795.43</v>
      </c>
      <c r="N19" s="6"/>
      <c r="O19" s="57">
        <f t="shared" si="0"/>
        <v>23993.73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1879.81</v>
      </c>
      <c r="D20" s="6">
        <v>3875.76</v>
      </c>
      <c r="E20" s="6">
        <v>888.64</v>
      </c>
      <c r="F20" s="6"/>
      <c r="G20" s="6"/>
      <c r="H20" s="6"/>
      <c r="I20" s="6">
        <v>1900.82</v>
      </c>
      <c r="J20" s="6"/>
      <c r="K20" s="6"/>
      <c r="L20" s="6"/>
      <c r="M20" s="6">
        <v>17907.88</v>
      </c>
      <c r="N20" s="6">
        <v>2259.09</v>
      </c>
      <c r="O20" s="57">
        <f t="shared" si="0"/>
        <v>28712.000000000004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>
        <v>313.31</v>
      </c>
      <c r="D21" s="6">
        <v>653.34</v>
      </c>
      <c r="E21" s="6"/>
      <c r="F21" s="6"/>
      <c r="G21" s="6"/>
      <c r="H21" s="6"/>
      <c r="I21" s="6"/>
      <c r="J21" s="6"/>
      <c r="K21" s="6"/>
      <c r="L21" s="6"/>
      <c r="M21" s="6">
        <v>1242.99</v>
      </c>
      <c r="N21" s="6"/>
      <c r="O21" s="57">
        <f t="shared" si="0"/>
        <v>2209.6400000000003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2222.47</v>
      </c>
      <c r="N22" s="6"/>
      <c r="O22" s="57">
        <f t="shared" si="0"/>
        <v>2222.47</v>
      </c>
      <c r="P22" s="32"/>
      <c r="Q22" s="32"/>
      <c r="R22" s="32"/>
    </row>
    <row r="23" spans="1:18" ht="29.25" customHeight="1">
      <c r="A23" s="49">
        <v>18</v>
      </c>
      <c r="B23" s="50" t="s">
        <v>86</v>
      </c>
      <c r="C23" s="6">
        <v>2193.1</v>
      </c>
      <c r="D23" s="6">
        <v>26678.68</v>
      </c>
      <c r="E23" s="6">
        <v>436.2</v>
      </c>
      <c r="F23" s="6"/>
      <c r="G23" s="6"/>
      <c r="H23" s="6"/>
      <c r="I23" s="6"/>
      <c r="J23" s="6"/>
      <c r="K23" s="6">
        <v>5949.77</v>
      </c>
      <c r="L23" s="6"/>
      <c r="M23" s="6">
        <v>18057.98</v>
      </c>
      <c r="N23" s="6">
        <v>1855.82</v>
      </c>
      <c r="O23" s="57">
        <f t="shared" si="0"/>
        <v>55171.549999999996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313.3</v>
      </c>
      <c r="D24" s="6">
        <v>34271.17</v>
      </c>
      <c r="E24" s="6"/>
      <c r="F24" s="6"/>
      <c r="G24" s="6"/>
      <c r="H24" s="6"/>
      <c r="I24" s="6"/>
      <c r="J24" s="6"/>
      <c r="K24" s="6"/>
      <c r="L24" s="6"/>
      <c r="M24" s="6">
        <v>8901.73</v>
      </c>
      <c r="N24" s="6"/>
      <c r="O24" s="57">
        <f t="shared" si="0"/>
        <v>43486.2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573.69</v>
      </c>
      <c r="D25" s="6">
        <v>1660.15</v>
      </c>
      <c r="E25" s="6"/>
      <c r="F25" s="6"/>
      <c r="G25" s="6"/>
      <c r="H25" s="6"/>
      <c r="I25" s="6"/>
      <c r="J25" s="6"/>
      <c r="K25" s="6"/>
      <c r="L25" s="6"/>
      <c r="M25" s="6">
        <v>5592.09</v>
      </c>
      <c r="N25" s="6"/>
      <c r="O25" s="57">
        <f t="shared" si="0"/>
        <v>7825.93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>
        <v>626.62</v>
      </c>
      <c r="D26" s="6"/>
      <c r="E26" s="6">
        <v>933.92</v>
      </c>
      <c r="F26" s="6"/>
      <c r="G26" s="6"/>
      <c r="H26" s="6"/>
      <c r="I26" s="6"/>
      <c r="J26" s="6"/>
      <c r="K26" s="6"/>
      <c r="L26" s="6"/>
      <c r="M26" s="6">
        <v>3702.67</v>
      </c>
      <c r="N26" s="6"/>
      <c r="O26" s="57">
        <f t="shared" si="0"/>
        <v>5263.21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5273.34</v>
      </c>
      <c r="D27" s="6">
        <v>21932.83</v>
      </c>
      <c r="E27" s="6">
        <v>1310.31</v>
      </c>
      <c r="F27" s="6"/>
      <c r="G27" s="6"/>
      <c r="H27" s="6"/>
      <c r="I27" s="6"/>
      <c r="J27" s="6"/>
      <c r="K27" s="6">
        <v>14874.43</v>
      </c>
      <c r="L27" s="6"/>
      <c r="M27" s="6">
        <v>25067.8</v>
      </c>
      <c r="N27" s="6">
        <v>10503.47</v>
      </c>
      <c r="O27" s="57">
        <f t="shared" si="0"/>
        <v>78962.18000000001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1253.2</v>
      </c>
      <c r="D28" s="6">
        <v>9353.89</v>
      </c>
      <c r="E28" s="6"/>
      <c r="F28" s="6"/>
      <c r="G28" s="6"/>
      <c r="H28" s="6"/>
      <c r="I28" s="6"/>
      <c r="J28" s="6"/>
      <c r="K28" s="6"/>
      <c r="L28" s="6"/>
      <c r="M28" s="6">
        <v>24040.93</v>
      </c>
      <c r="N28" s="6">
        <v>2103.48</v>
      </c>
      <c r="O28" s="57">
        <f t="shared" si="0"/>
        <v>36751.50000000001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/>
      <c r="D29" s="6"/>
      <c r="E29" s="6">
        <v>466.97</v>
      </c>
      <c r="F29" s="6"/>
      <c r="G29" s="6"/>
      <c r="H29" s="6"/>
      <c r="I29" s="6"/>
      <c r="J29" s="6"/>
      <c r="K29" s="6"/>
      <c r="L29" s="6"/>
      <c r="M29" s="6">
        <v>1076.39</v>
      </c>
      <c r="N29" s="6"/>
      <c r="O29" s="57">
        <f t="shared" si="0"/>
        <v>1543.3600000000001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1566.55</v>
      </c>
      <c r="D30" s="6">
        <v>12717.65</v>
      </c>
      <c r="E30" s="6">
        <v>466.97</v>
      </c>
      <c r="F30" s="6"/>
      <c r="G30" s="6"/>
      <c r="H30" s="6"/>
      <c r="I30" s="6"/>
      <c r="J30" s="6"/>
      <c r="K30" s="6"/>
      <c r="L30" s="6"/>
      <c r="M30" s="6">
        <v>6933.68</v>
      </c>
      <c r="N30" s="6"/>
      <c r="O30" s="57">
        <f t="shared" si="0"/>
        <v>21684.85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412.86</v>
      </c>
      <c r="N31" s="6"/>
      <c r="O31" s="57">
        <f t="shared" si="0"/>
        <v>412.86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643.52</v>
      </c>
      <c r="N32" s="6"/>
      <c r="O32" s="57">
        <f t="shared" si="0"/>
        <v>643.52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914.55</v>
      </c>
      <c r="N33" s="6"/>
      <c r="O33" s="57">
        <f t="shared" si="0"/>
        <v>914.55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>
        <v>626.62</v>
      </c>
      <c r="D34" s="6">
        <v>1317.4</v>
      </c>
      <c r="E34" s="6"/>
      <c r="F34" s="6"/>
      <c r="G34" s="6"/>
      <c r="H34" s="6"/>
      <c r="I34" s="6"/>
      <c r="J34" s="6"/>
      <c r="K34" s="6"/>
      <c r="L34" s="6"/>
      <c r="M34" s="6">
        <v>2148.21</v>
      </c>
      <c r="N34" s="6"/>
      <c r="O34" s="57">
        <f t="shared" si="0"/>
        <v>4092.23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>
        <v>626.62</v>
      </c>
      <c r="D35" s="6">
        <v>1883.62</v>
      </c>
      <c r="E35" s="6"/>
      <c r="F35" s="6"/>
      <c r="G35" s="6"/>
      <c r="H35" s="6"/>
      <c r="I35" s="6"/>
      <c r="J35" s="6"/>
      <c r="K35" s="6"/>
      <c r="L35" s="6"/>
      <c r="M35" s="6">
        <v>1130.44</v>
      </c>
      <c r="N35" s="6"/>
      <c r="O35" s="57">
        <f t="shared" si="0"/>
        <v>3640.68</v>
      </c>
      <c r="P35" s="32"/>
      <c r="Q35" s="32"/>
      <c r="R35" s="32"/>
    </row>
    <row r="36" spans="1:15" ht="15.75">
      <c r="A36" s="51"/>
      <c r="B36" s="51" t="s">
        <v>27</v>
      </c>
      <c r="C36" s="63">
        <f aca="true" t="shared" si="1" ref="C36:N36">SUM(C6:C35)</f>
        <v>26313.569999999996</v>
      </c>
      <c r="D36" s="63">
        <f t="shared" si="1"/>
        <v>202761.24</v>
      </c>
      <c r="E36" s="63">
        <f t="shared" si="1"/>
        <v>21697.860000000004</v>
      </c>
      <c r="F36" s="63">
        <f>SUM(F6:F35)</f>
        <v>0</v>
      </c>
      <c r="G36" s="63">
        <f>SUM(G6:G35)</f>
        <v>287.13</v>
      </c>
      <c r="H36" s="63">
        <f t="shared" si="1"/>
        <v>154970.13</v>
      </c>
      <c r="I36" s="63">
        <f t="shared" si="1"/>
        <v>13267.32</v>
      </c>
      <c r="J36" s="63">
        <f t="shared" si="1"/>
        <v>3143.64</v>
      </c>
      <c r="K36" s="63">
        <f>SUM(K6:K35)</f>
        <v>20824.2</v>
      </c>
      <c r="L36" s="63">
        <f>SUM(L6:L35)</f>
        <v>8568.57</v>
      </c>
      <c r="M36" s="63">
        <f>SUM(M6:M35)</f>
        <v>254880.12999999998</v>
      </c>
      <c r="N36" s="63">
        <f t="shared" si="1"/>
        <v>18125.75</v>
      </c>
      <c r="O36" s="57">
        <f t="shared" si="0"/>
        <v>724839.54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I21" sqref="I21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110</v>
      </c>
      <c r="B3" s="53"/>
      <c r="C3" s="53"/>
    </row>
    <row r="4" spans="1:3" ht="14.25">
      <c r="A4" s="89"/>
      <c r="B4" s="89"/>
      <c r="C4" s="89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A3" sqref="A3:J36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109</v>
      </c>
      <c r="B3" s="53"/>
      <c r="C3" s="53"/>
    </row>
    <row r="4" spans="1:3" ht="14.25">
      <c r="A4" s="89"/>
      <c r="B4" s="89"/>
      <c r="C4" s="89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40372.58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40372.58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:I36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112</v>
      </c>
      <c r="B1" s="53"/>
      <c r="C1" s="53"/>
    </row>
    <row r="2" spans="1:3" ht="14.25">
      <c r="A2" s="89"/>
      <c r="B2" s="89"/>
      <c r="C2" s="89"/>
    </row>
    <row r="3" spans="1:3" ht="31.5">
      <c r="A3" s="44" t="s">
        <v>0</v>
      </c>
      <c r="B3" s="45" t="s">
        <v>1</v>
      </c>
      <c r="C3" s="45" t="s">
        <v>111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>
        <v>10413.24</v>
      </c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/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87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10413.24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I31" sqref="I31"/>
    </sheetView>
  </sheetViews>
  <sheetFormatPr defaultColWidth="9.140625" defaultRowHeight="12.75"/>
  <cols>
    <col min="2" max="2" width="26.7109375" style="0" bestFit="1" customWidth="1"/>
    <col min="3" max="3" width="14.140625" style="0" customWidth="1"/>
    <col min="4" max="4" width="18.140625" style="0" customWidth="1"/>
  </cols>
  <sheetData>
    <row r="2" spans="1:3" ht="15">
      <c r="A2" s="53" t="s">
        <v>113</v>
      </c>
      <c r="B2" s="53"/>
      <c r="C2" s="53"/>
    </row>
    <row r="3" spans="1:3" ht="14.25">
      <c r="A3" s="89"/>
      <c r="B3" s="89"/>
      <c r="C3" s="89"/>
    </row>
    <row r="4" spans="1:4" ht="31.5">
      <c r="A4" s="44" t="s">
        <v>0</v>
      </c>
      <c r="B4" s="45" t="s">
        <v>1</v>
      </c>
      <c r="C4" s="45" t="s">
        <v>114</v>
      </c>
      <c r="D4" s="45" t="s">
        <v>115</v>
      </c>
    </row>
    <row r="5" spans="1:4" ht="15.75">
      <c r="A5" s="49">
        <v>1</v>
      </c>
      <c r="B5" s="50" t="s">
        <v>6</v>
      </c>
      <c r="C5" s="55">
        <v>32.24</v>
      </c>
      <c r="D5" s="55">
        <v>9790.66</v>
      </c>
    </row>
    <row r="6" spans="1:4" ht="15.75">
      <c r="A6" s="49">
        <v>2</v>
      </c>
      <c r="B6" s="50" t="s">
        <v>7</v>
      </c>
      <c r="C6" s="55">
        <v>167.96</v>
      </c>
      <c r="D6" s="55">
        <v>3403.06</v>
      </c>
    </row>
    <row r="7" spans="1:4" ht="15.75">
      <c r="A7" s="49">
        <v>3</v>
      </c>
      <c r="B7" s="50" t="s">
        <v>8</v>
      </c>
      <c r="C7" s="55">
        <v>32.24</v>
      </c>
      <c r="D7" s="55">
        <v>2450.24</v>
      </c>
    </row>
    <row r="8" spans="1:4" ht="15.75">
      <c r="A8" s="49">
        <v>4</v>
      </c>
      <c r="B8" s="50" t="s">
        <v>9</v>
      </c>
      <c r="C8" s="55">
        <v>96.72</v>
      </c>
      <c r="D8" s="55">
        <v>3925.23</v>
      </c>
    </row>
    <row r="9" spans="1:4" ht="15.75">
      <c r="A9" s="49">
        <v>5</v>
      </c>
      <c r="B9" s="50" t="s">
        <v>10</v>
      </c>
      <c r="C9" s="55">
        <v>33.93</v>
      </c>
      <c r="D9" s="55">
        <v>37405.2</v>
      </c>
    </row>
    <row r="10" spans="1:4" ht="15.75">
      <c r="A10" s="49">
        <v>6</v>
      </c>
      <c r="B10" s="50" t="s">
        <v>53</v>
      </c>
      <c r="C10" s="55">
        <v>227.37</v>
      </c>
      <c r="D10" s="55">
        <v>9629.76</v>
      </c>
    </row>
    <row r="11" spans="1:4" ht="15.75">
      <c r="A11" s="49">
        <v>7</v>
      </c>
      <c r="B11" s="50" t="s">
        <v>11</v>
      </c>
      <c r="C11" s="55"/>
      <c r="D11" s="55">
        <v>943.16</v>
      </c>
    </row>
    <row r="12" spans="1:4" ht="15.75">
      <c r="A12" s="49">
        <v>8</v>
      </c>
      <c r="B12" s="50" t="s">
        <v>12</v>
      </c>
      <c r="C12" s="55">
        <v>67.84</v>
      </c>
      <c r="D12" s="55">
        <v>1913.73</v>
      </c>
    </row>
    <row r="13" spans="1:4" ht="15.75">
      <c r="A13" s="49">
        <v>9</v>
      </c>
      <c r="B13" s="50" t="s">
        <v>13</v>
      </c>
      <c r="C13" s="55">
        <v>66.16</v>
      </c>
      <c r="D13" s="55">
        <v>6614.03</v>
      </c>
    </row>
    <row r="14" spans="1:4" ht="15.75">
      <c r="A14" s="49">
        <v>10</v>
      </c>
      <c r="B14" s="50" t="s">
        <v>14</v>
      </c>
      <c r="C14" s="55"/>
      <c r="D14" s="55">
        <v>390.25</v>
      </c>
    </row>
    <row r="15" spans="1:4" ht="15.75">
      <c r="A15" s="49">
        <v>11</v>
      </c>
      <c r="B15" s="50" t="s">
        <v>15</v>
      </c>
      <c r="C15" s="55">
        <v>64.48</v>
      </c>
      <c r="D15" s="55">
        <v>3804.32</v>
      </c>
    </row>
    <row r="16" spans="1:4" ht="15.75">
      <c r="A16" s="49">
        <v>12</v>
      </c>
      <c r="B16" s="50" t="s">
        <v>16</v>
      </c>
      <c r="C16" s="55">
        <v>64.48</v>
      </c>
      <c r="D16" s="55">
        <v>6841.17</v>
      </c>
    </row>
    <row r="17" spans="1:4" ht="15.75">
      <c r="A17" s="49">
        <v>13</v>
      </c>
      <c r="B17" s="50" t="s">
        <v>17</v>
      </c>
      <c r="C17" s="55"/>
      <c r="D17" s="55">
        <v>882.05</v>
      </c>
    </row>
    <row r="18" spans="1:4" ht="15.75">
      <c r="A18" s="49">
        <v>14</v>
      </c>
      <c r="B18" s="50" t="s">
        <v>18</v>
      </c>
      <c r="C18" s="55">
        <v>33.93</v>
      </c>
      <c r="D18" s="55">
        <v>4899.13</v>
      </c>
    </row>
    <row r="19" spans="1:4" ht="15.75">
      <c r="A19" s="49">
        <v>15</v>
      </c>
      <c r="B19" s="50" t="s">
        <v>19</v>
      </c>
      <c r="C19" s="55">
        <v>301.92</v>
      </c>
      <c r="D19" s="55">
        <v>10165.82</v>
      </c>
    </row>
    <row r="20" spans="1:4" ht="15.75">
      <c r="A20" s="49">
        <v>16</v>
      </c>
      <c r="B20" s="50" t="s">
        <v>20</v>
      </c>
      <c r="C20" s="55"/>
      <c r="D20" s="55">
        <v>64.48</v>
      </c>
    </row>
    <row r="21" spans="1:4" ht="15.75">
      <c r="A21" s="49">
        <v>17</v>
      </c>
      <c r="B21" s="50" t="s">
        <v>21</v>
      </c>
      <c r="C21" s="55"/>
      <c r="D21" s="55">
        <v>257.92</v>
      </c>
    </row>
    <row r="22" spans="1:4" ht="15.75">
      <c r="A22" s="49">
        <v>18</v>
      </c>
      <c r="B22" s="50" t="s">
        <v>87</v>
      </c>
      <c r="C22" s="55">
        <v>201.84</v>
      </c>
      <c r="D22" s="55">
        <v>4573.81</v>
      </c>
    </row>
    <row r="23" spans="1:4" ht="15.75">
      <c r="A23" s="49">
        <v>19</v>
      </c>
      <c r="B23" s="50" t="s">
        <v>22</v>
      </c>
      <c r="C23" s="55">
        <v>96.72</v>
      </c>
      <c r="D23" s="55">
        <v>5634.07</v>
      </c>
    </row>
    <row r="24" spans="1:4" ht="15.75">
      <c r="A24" s="49">
        <v>20</v>
      </c>
      <c r="B24" s="50" t="s">
        <v>23</v>
      </c>
      <c r="C24" s="55">
        <v>67.86</v>
      </c>
      <c r="D24" s="55">
        <v>5219.44</v>
      </c>
    </row>
    <row r="25" spans="1:4" ht="15.75">
      <c r="A25" s="49">
        <v>21</v>
      </c>
      <c r="B25" s="50" t="s">
        <v>24</v>
      </c>
      <c r="C25" s="55">
        <v>32.24</v>
      </c>
      <c r="D25" s="55">
        <v>3596.95</v>
      </c>
    </row>
    <row r="26" spans="1:4" ht="15.75">
      <c r="A26" s="49">
        <v>22</v>
      </c>
      <c r="B26" s="50" t="s">
        <v>25</v>
      </c>
      <c r="C26" s="55">
        <v>235.82</v>
      </c>
      <c r="D26" s="55">
        <v>17890.29</v>
      </c>
    </row>
    <row r="27" spans="1:4" ht="15.75">
      <c r="A27" s="49">
        <v>23</v>
      </c>
      <c r="B27" s="50" t="s">
        <v>26</v>
      </c>
      <c r="C27" s="55">
        <v>132.32</v>
      </c>
      <c r="D27" s="55">
        <v>13521.25</v>
      </c>
    </row>
    <row r="28" spans="1:4" ht="15.75">
      <c r="A28" s="49">
        <v>24</v>
      </c>
      <c r="B28" s="50" t="s">
        <v>36</v>
      </c>
      <c r="C28" s="55"/>
      <c r="D28" s="55">
        <v>709.28</v>
      </c>
    </row>
    <row r="29" spans="1:4" ht="15.75">
      <c r="A29" s="49">
        <v>25</v>
      </c>
      <c r="B29" s="50" t="s">
        <v>37</v>
      </c>
      <c r="C29" s="55">
        <v>96.72</v>
      </c>
      <c r="D29" s="55">
        <v>5993.44</v>
      </c>
    </row>
    <row r="30" spans="1:4" ht="15.75">
      <c r="A30" s="49">
        <v>26</v>
      </c>
      <c r="B30" s="50" t="s">
        <v>39</v>
      </c>
      <c r="C30" s="55"/>
      <c r="D30" s="55">
        <v>193.44</v>
      </c>
    </row>
    <row r="31" spans="1:4" ht="15.75">
      <c r="A31" s="49">
        <v>27</v>
      </c>
      <c r="B31" s="50" t="s">
        <v>41</v>
      </c>
      <c r="C31" s="55"/>
      <c r="D31" s="55"/>
    </row>
    <row r="32" spans="1:4" ht="15.75">
      <c r="A32" s="49">
        <v>28</v>
      </c>
      <c r="B32" s="50" t="s">
        <v>54</v>
      </c>
      <c r="C32" s="55"/>
      <c r="D32" s="55">
        <v>1096.16</v>
      </c>
    </row>
    <row r="33" spans="1:4" ht="15.75">
      <c r="A33" s="49">
        <v>29</v>
      </c>
      <c r="B33" s="50" t="s">
        <v>55</v>
      </c>
      <c r="C33" s="55"/>
      <c r="D33" s="55">
        <v>746.35</v>
      </c>
    </row>
    <row r="34" spans="1:4" ht="15.75">
      <c r="A34" s="49">
        <v>30</v>
      </c>
      <c r="B34" s="50" t="s">
        <v>64</v>
      </c>
      <c r="C34" s="55"/>
      <c r="D34" s="55">
        <v>67.85</v>
      </c>
    </row>
    <row r="35" spans="1:4" ht="15.75">
      <c r="A35" s="51"/>
      <c r="B35" s="51" t="s">
        <v>27</v>
      </c>
      <c r="C35" s="56">
        <f>SUM(C5:C34)</f>
        <v>2052.7899999999995</v>
      </c>
      <c r="D35" s="56">
        <f>SUM(D5:D34)</f>
        <v>162622.54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H11" sqref="H11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108</v>
      </c>
      <c r="B3" s="53"/>
      <c r="C3" s="53"/>
      <c r="D3" s="53"/>
      <c r="E3" s="53"/>
      <c r="F3" s="53"/>
    </row>
    <row r="4" spans="1:6" ht="14.25">
      <c r="A4" s="89"/>
      <c r="B4" s="89"/>
      <c r="C4" s="89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86914.16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2683.15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>
        <v>240.66</v>
      </c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>
        <v>80114.07</v>
      </c>
      <c r="D28" s="55">
        <v>160228.14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169711.38</v>
      </c>
      <c r="D36" s="56">
        <f>SUM(D6:D35)</f>
        <v>160468.80000000002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D37" sqref="D37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5" t="s">
        <v>97</v>
      </c>
      <c r="B3" s="85"/>
      <c r="C3" s="85"/>
      <c r="D3" s="85"/>
      <c r="E3" s="85"/>
      <c r="F3" s="85"/>
      <c r="G3" s="86"/>
    </row>
    <row r="4" spans="1:7" ht="12.75">
      <c r="A4" s="86"/>
      <c r="B4" s="86"/>
      <c r="C4" s="86"/>
      <c r="D4" s="86"/>
      <c r="E4" s="86"/>
      <c r="F4" s="86"/>
      <c r="G4" s="86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5600.52</v>
      </c>
      <c r="D7" s="6">
        <v>4480.88</v>
      </c>
      <c r="E7" s="7">
        <f>C7+D7</f>
        <v>10081.400000000001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3978.33</v>
      </c>
      <c r="D8" s="6">
        <v>3182.62</v>
      </c>
      <c r="E8" s="7">
        <f aca="true" t="shared" si="0" ref="E8:E37">C8+D8</f>
        <v>7160.95</v>
      </c>
      <c r="F8" s="32"/>
      <c r="H8" s="3"/>
    </row>
    <row r="9" spans="1:8" ht="15.75">
      <c r="A9" s="49">
        <v>3</v>
      </c>
      <c r="B9" s="50" t="s">
        <v>8</v>
      </c>
      <c r="C9" s="6">
        <v>4627.8</v>
      </c>
      <c r="D9" s="6">
        <v>3702.75</v>
      </c>
      <c r="E9" s="7">
        <f t="shared" si="0"/>
        <v>8330.55</v>
      </c>
      <c r="F9" s="32"/>
      <c r="H9" s="3"/>
    </row>
    <row r="10" spans="1:8" ht="15.75">
      <c r="A10" s="49">
        <v>4</v>
      </c>
      <c r="B10" s="50" t="s">
        <v>9</v>
      </c>
      <c r="C10" s="6">
        <v>2718.56</v>
      </c>
      <c r="D10" s="6">
        <v>2174.98</v>
      </c>
      <c r="E10" s="7">
        <f t="shared" si="0"/>
        <v>4893.54</v>
      </c>
      <c r="F10" s="32"/>
      <c r="H10" s="3"/>
    </row>
    <row r="11" spans="1:8" ht="15.75">
      <c r="A11" s="49">
        <v>5</v>
      </c>
      <c r="B11" s="50" t="s">
        <v>10</v>
      </c>
      <c r="C11" s="6">
        <v>6020.96</v>
      </c>
      <c r="D11" s="6">
        <v>4817.03</v>
      </c>
      <c r="E11" s="7">
        <f t="shared" si="0"/>
        <v>10837.99</v>
      </c>
      <c r="F11" s="32"/>
      <c r="H11" s="3"/>
    </row>
    <row r="12" spans="1:8" ht="15.75">
      <c r="A12" s="49">
        <v>6</v>
      </c>
      <c r="B12" s="50" t="s">
        <v>53</v>
      </c>
      <c r="C12" s="6">
        <v>7433.29</v>
      </c>
      <c r="D12" s="6">
        <v>5947.19</v>
      </c>
      <c r="E12" s="7">
        <f t="shared" si="0"/>
        <v>13380.48</v>
      </c>
      <c r="F12" s="32"/>
      <c r="H12" s="3"/>
    </row>
    <row r="13" spans="1:8" ht="15.75">
      <c r="A13" s="49">
        <v>7</v>
      </c>
      <c r="B13" s="50" t="s">
        <v>11</v>
      </c>
      <c r="C13" s="6">
        <v>169.39</v>
      </c>
      <c r="D13" s="6">
        <v>135.51</v>
      </c>
      <c r="E13" s="7">
        <f t="shared" si="0"/>
        <v>304.9</v>
      </c>
      <c r="F13" s="32"/>
      <c r="H13" s="3"/>
    </row>
    <row r="14" spans="1:8" ht="15.75">
      <c r="A14" s="49">
        <v>8</v>
      </c>
      <c r="B14" s="50" t="s">
        <v>12</v>
      </c>
      <c r="C14" s="6">
        <v>3388.21</v>
      </c>
      <c r="D14" s="6">
        <v>2710.81</v>
      </c>
      <c r="E14" s="7">
        <f t="shared" si="0"/>
        <v>6099.02</v>
      </c>
      <c r="F14" s="32"/>
      <c r="H14" s="3"/>
    </row>
    <row r="15" spans="1:8" ht="15.75">
      <c r="A15" s="49">
        <v>9</v>
      </c>
      <c r="B15" s="50" t="s">
        <v>13</v>
      </c>
      <c r="C15" s="6">
        <v>4808.38</v>
      </c>
      <c r="D15" s="6">
        <v>3847.29</v>
      </c>
      <c r="E15" s="7">
        <f t="shared" si="0"/>
        <v>8655.67</v>
      </c>
      <c r="F15" s="32"/>
      <c r="H15" s="3"/>
    </row>
    <row r="16" spans="1:8" ht="15.75">
      <c r="A16" s="49">
        <v>10</v>
      </c>
      <c r="B16" s="50" t="s">
        <v>14</v>
      </c>
      <c r="C16" s="6">
        <v>373.76</v>
      </c>
      <c r="D16" s="6">
        <v>299.02</v>
      </c>
      <c r="E16" s="7">
        <f t="shared" si="0"/>
        <v>672.78</v>
      </c>
      <c r="F16" s="32"/>
      <c r="H16" s="3"/>
    </row>
    <row r="17" spans="1:8" ht="15.75">
      <c r="A17" s="49">
        <v>11</v>
      </c>
      <c r="B17" s="50" t="s">
        <v>15</v>
      </c>
      <c r="C17" s="6">
        <v>3850.2</v>
      </c>
      <c r="D17" s="6">
        <v>3080.69</v>
      </c>
      <c r="E17" s="7">
        <f t="shared" si="0"/>
        <v>6930.889999999999</v>
      </c>
      <c r="F17" s="32"/>
      <c r="H17" s="3"/>
    </row>
    <row r="18" spans="1:8" ht="15.75">
      <c r="A18" s="49">
        <v>12</v>
      </c>
      <c r="B18" s="50" t="s">
        <v>16</v>
      </c>
      <c r="C18" s="6">
        <v>5102.77</v>
      </c>
      <c r="D18" s="6">
        <v>4082.42</v>
      </c>
      <c r="E18" s="7">
        <f t="shared" si="0"/>
        <v>9185.19</v>
      </c>
      <c r="F18" s="32"/>
      <c r="H18" s="3"/>
    </row>
    <row r="19" spans="1:8" ht="15.75">
      <c r="A19" s="49">
        <v>13</v>
      </c>
      <c r="B19" s="50" t="s">
        <v>17</v>
      </c>
      <c r="C19" s="6">
        <v>681.28</v>
      </c>
      <c r="D19" s="6">
        <v>545.02</v>
      </c>
      <c r="E19" s="7">
        <f t="shared" si="0"/>
        <v>1226.3</v>
      </c>
      <c r="F19" s="32"/>
      <c r="H19" s="3"/>
    </row>
    <row r="20" spans="1:8" ht="15.75">
      <c r="A20" s="49">
        <v>14</v>
      </c>
      <c r="B20" s="50" t="s">
        <v>18</v>
      </c>
      <c r="C20" s="6">
        <v>1859.3</v>
      </c>
      <c r="D20" s="6">
        <v>1487.62</v>
      </c>
      <c r="E20" s="7">
        <f t="shared" si="0"/>
        <v>3346.92</v>
      </c>
      <c r="F20" s="32"/>
      <c r="H20" s="3"/>
    </row>
    <row r="21" spans="1:8" ht="15.75">
      <c r="A21" s="49">
        <v>15</v>
      </c>
      <c r="B21" s="50" t="s">
        <v>19</v>
      </c>
      <c r="C21" s="6">
        <v>6875.16</v>
      </c>
      <c r="D21" s="6">
        <v>5500.73</v>
      </c>
      <c r="E21" s="7">
        <f t="shared" si="0"/>
        <v>12375.89</v>
      </c>
      <c r="F21" s="32"/>
      <c r="H21" s="3"/>
    </row>
    <row r="22" spans="1:8" ht="15.75">
      <c r="A22" s="49">
        <v>16</v>
      </c>
      <c r="B22" s="50" t="s">
        <v>20</v>
      </c>
      <c r="C22" s="6">
        <v>593.35</v>
      </c>
      <c r="D22" s="6">
        <v>474.7</v>
      </c>
      <c r="E22" s="7">
        <f t="shared" si="0"/>
        <v>1068.05</v>
      </c>
      <c r="F22" s="32"/>
      <c r="H22" s="3"/>
    </row>
    <row r="23" spans="1:8" ht="15.75">
      <c r="A23" s="49">
        <v>17</v>
      </c>
      <c r="B23" s="50" t="s">
        <v>21</v>
      </c>
      <c r="C23" s="6">
        <v>1239.19</v>
      </c>
      <c r="D23" s="6">
        <v>991.41</v>
      </c>
      <c r="E23" s="7">
        <f t="shared" si="0"/>
        <v>2230.6</v>
      </c>
      <c r="F23" s="32"/>
      <c r="H23" s="3"/>
    </row>
    <row r="24" spans="1:8" ht="15.75">
      <c r="A24" s="49">
        <v>18</v>
      </c>
      <c r="B24" s="50" t="s">
        <v>87</v>
      </c>
      <c r="C24" s="6">
        <v>5216.86</v>
      </c>
      <c r="D24" s="6">
        <v>4174.8</v>
      </c>
      <c r="E24" s="7">
        <f t="shared" si="0"/>
        <v>9391.66</v>
      </c>
      <c r="F24" s="32"/>
      <c r="H24" s="3"/>
    </row>
    <row r="25" spans="1:8" ht="15.75">
      <c r="A25" s="49">
        <v>19</v>
      </c>
      <c r="B25" s="50" t="s">
        <v>22</v>
      </c>
      <c r="C25" s="6">
        <v>3334</v>
      </c>
      <c r="D25" s="6">
        <v>2667.18</v>
      </c>
      <c r="E25" s="7">
        <f t="shared" si="0"/>
        <v>6001.18</v>
      </c>
      <c r="F25" s="32"/>
      <c r="H25" s="3"/>
    </row>
    <row r="26" spans="1:8" ht="15.75">
      <c r="A26" s="49">
        <v>20</v>
      </c>
      <c r="B26" s="50" t="s">
        <v>23</v>
      </c>
      <c r="C26" s="6">
        <v>1386.75</v>
      </c>
      <c r="D26" s="6">
        <v>1109.55</v>
      </c>
      <c r="E26" s="7">
        <f t="shared" si="0"/>
        <v>2496.3</v>
      </c>
      <c r="F26" s="32"/>
      <c r="H26" s="3"/>
    </row>
    <row r="27" spans="1:8" ht="15.75">
      <c r="A27" s="49">
        <v>21</v>
      </c>
      <c r="B27" s="50" t="s">
        <v>24</v>
      </c>
      <c r="C27" s="6">
        <v>2606.3</v>
      </c>
      <c r="D27" s="6">
        <v>2085.19</v>
      </c>
      <c r="E27" s="7">
        <f t="shared" si="0"/>
        <v>4691.49</v>
      </c>
      <c r="F27" s="32"/>
      <c r="H27" s="3"/>
    </row>
    <row r="28" spans="1:8" ht="15.75">
      <c r="A28" s="49">
        <v>22</v>
      </c>
      <c r="B28" s="50" t="s">
        <v>25</v>
      </c>
      <c r="C28" s="6">
        <v>11701.46</v>
      </c>
      <c r="D28" s="6">
        <v>9360.84</v>
      </c>
      <c r="E28" s="7">
        <f t="shared" si="0"/>
        <v>21062.3</v>
      </c>
      <c r="F28" s="32"/>
      <c r="H28" s="3"/>
    </row>
    <row r="29" spans="1:8" ht="15.75">
      <c r="A29" s="49">
        <v>23</v>
      </c>
      <c r="B29" s="50" t="s">
        <v>26</v>
      </c>
      <c r="C29" s="6">
        <v>11766.65</v>
      </c>
      <c r="D29" s="6">
        <v>9415.47</v>
      </c>
      <c r="E29" s="7">
        <f t="shared" si="0"/>
        <v>21182.12</v>
      </c>
      <c r="F29" s="32"/>
      <c r="H29" s="3"/>
    </row>
    <row r="30" spans="1:8" ht="15.75">
      <c r="A30" s="49">
        <v>24</v>
      </c>
      <c r="B30" s="50" t="s">
        <v>36</v>
      </c>
      <c r="C30" s="6">
        <v>1177.88</v>
      </c>
      <c r="D30" s="6">
        <v>942.32</v>
      </c>
      <c r="E30" s="7">
        <f t="shared" si="0"/>
        <v>2120.2000000000003</v>
      </c>
      <c r="F30" s="32"/>
      <c r="H30" s="3"/>
    </row>
    <row r="31" spans="1:8" ht="15.75">
      <c r="A31" s="49">
        <v>25</v>
      </c>
      <c r="B31" s="50" t="s">
        <v>37</v>
      </c>
      <c r="C31" s="6">
        <v>6536.91</v>
      </c>
      <c r="D31" s="6">
        <v>5229.91</v>
      </c>
      <c r="E31" s="7">
        <f t="shared" si="0"/>
        <v>11766.82</v>
      </c>
      <c r="F31" s="32"/>
      <c r="H31" s="3"/>
    </row>
    <row r="32" spans="1:8" ht="15.75">
      <c r="A32" s="49">
        <v>26</v>
      </c>
      <c r="B32" s="50" t="s">
        <v>39</v>
      </c>
      <c r="C32" s="6">
        <v>1250.52</v>
      </c>
      <c r="D32" s="6">
        <v>1000.55</v>
      </c>
      <c r="E32" s="7">
        <f t="shared" si="0"/>
        <v>2251.0699999999997</v>
      </c>
      <c r="F32" s="32"/>
      <c r="H32" s="3"/>
    </row>
    <row r="33" spans="1:8" ht="15.75">
      <c r="A33" s="49">
        <v>27</v>
      </c>
      <c r="B33" s="50" t="s">
        <v>41</v>
      </c>
      <c r="C33" s="6">
        <v>2010.9</v>
      </c>
      <c r="D33" s="6">
        <v>1608.99</v>
      </c>
      <c r="E33" s="7">
        <f t="shared" si="0"/>
        <v>3619.8900000000003</v>
      </c>
      <c r="F33" s="32"/>
      <c r="H33" s="3"/>
    </row>
    <row r="34" spans="1:8" ht="15.75">
      <c r="A34" s="49">
        <v>28</v>
      </c>
      <c r="B34" s="50" t="s">
        <v>54</v>
      </c>
      <c r="C34" s="6">
        <v>239.67</v>
      </c>
      <c r="D34" s="6">
        <v>191.76</v>
      </c>
      <c r="E34" s="7">
        <f t="shared" si="0"/>
        <v>431.42999999999995</v>
      </c>
      <c r="F34" s="32"/>
      <c r="H34" s="3"/>
    </row>
    <row r="35" spans="1:8" ht="15.75">
      <c r="A35" s="49">
        <v>29</v>
      </c>
      <c r="B35" s="50" t="s">
        <v>55</v>
      </c>
      <c r="C35" s="6">
        <v>2011.59</v>
      </c>
      <c r="D35" s="6">
        <v>1609.36</v>
      </c>
      <c r="E35" s="7">
        <f t="shared" si="0"/>
        <v>3620.95</v>
      </c>
      <c r="F35" s="32"/>
      <c r="H35" s="3"/>
    </row>
    <row r="36" spans="1:8" ht="15.75">
      <c r="A36" s="49">
        <v>30</v>
      </c>
      <c r="B36" s="50" t="s">
        <v>64</v>
      </c>
      <c r="C36" s="6">
        <v>109.31</v>
      </c>
      <c r="D36" s="6">
        <v>87.44</v>
      </c>
      <c r="E36" s="7">
        <f t="shared" si="0"/>
        <v>196.75</v>
      </c>
      <c r="F36" s="32"/>
      <c r="H36" s="3"/>
    </row>
    <row r="37" spans="1:8" ht="15.75">
      <c r="A37" s="51"/>
      <c r="B37" s="51" t="s">
        <v>27</v>
      </c>
      <c r="C37" s="57">
        <f>SUM(C7:C36)</f>
        <v>108669.25</v>
      </c>
      <c r="D37" s="57">
        <f>SUM(D7:D36)</f>
        <v>86944.03000000003</v>
      </c>
      <c r="E37" s="7">
        <f t="shared" si="0"/>
        <v>195613.28000000003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E5" sqref="E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5" t="s">
        <v>98</v>
      </c>
      <c r="C2" s="85"/>
      <c r="D2" s="85"/>
      <c r="E2" s="85"/>
      <c r="F2" s="85"/>
      <c r="G2" s="85"/>
      <c r="H2" s="85"/>
      <c r="I2" s="85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1260.62</v>
      </c>
      <c r="D6" s="40">
        <v>1008.54</v>
      </c>
      <c r="E6" s="41">
        <f>C6+D6</f>
        <v>2269.16</v>
      </c>
      <c r="F6" s="32"/>
    </row>
    <row r="7" spans="1:6" ht="15.75">
      <c r="A7" s="49">
        <v>2</v>
      </c>
      <c r="B7" s="50" t="s">
        <v>7</v>
      </c>
      <c r="C7" s="6">
        <v>370.62</v>
      </c>
      <c r="D7" s="6">
        <v>296.49</v>
      </c>
      <c r="E7" s="41">
        <f aca="true" t="shared" si="0" ref="E7:E36">C7+D7</f>
        <v>667.11</v>
      </c>
      <c r="F7" s="32"/>
    </row>
    <row r="8" spans="1:6" ht="15.75">
      <c r="A8" s="49">
        <v>3</v>
      </c>
      <c r="B8" s="50" t="s">
        <v>8</v>
      </c>
      <c r="C8" s="1">
        <v>310.66</v>
      </c>
      <c r="D8" s="6">
        <v>248.52</v>
      </c>
      <c r="E8" s="41">
        <f t="shared" si="0"/>
        <v>559.1800000000001</v>
      </c>
      <c r="F8" s="32"/>
    </row>
    <row r="9" spans="1:6" ht="15.75">
      <c r="A9" s="49">
        <v>4</v>
      </c>
      <c r="B9" s="50" t="s">
        <v>9</v>
      </c>
      <c r="C9" s="6">
        <v>559.52</v>
      </c>
      <c r="D9" s="6">
        <v>447.6</v>
      </c>
      <c r="E9" s="41">
        <f t="shared" si="0"/>
        <v>1007.12</v>
      </c>
      <c r="F9" s="32"/>
    </row>
    <row r="10" spans="1:6" ht="15.75">
      <c r="A10" s="49">
        <v>5</v>
      </c>
      <c r="B10" s="50" t="s">
        <v>10</v>
      </c>
      <c r="C10" s="6">
        <v>1380.57</v>
      </c>
      <c r="D10" s="6">
        <v>1104.42</v>
      </c>
      <c r="E10" s="41">
        <f t="shared" si="0"/>
        <v>2484.99</v>
      </c>
      <c r="F10" s="32"/>
    </row>
    <row r="11" spans="1:6" ht="15.75">
      <c r="A11" s="49">
        <v>6</v>
      </c>
      <c r="B11" s="50" t="s">
        <v>53</v>
      </c>
      <c r="C11" s="6">
        <v>1318.72</v>
      </c>
      <c r="D11" s="6">
        <v>1055.01</v>
      </c>
      <c r="E11" s="41">
        <f t="shared" si="0"/>
        <v>2373.73</v>
      </c>
      <c r="F11" s="32"/>
    </row>
    <row r="12" spans="1:6" ht="15.75">
      <c r="A12" s="49">
        <v>7</v>
      </c>
      <c r="B12" s="50" t="s">
        <v>11</v>
      </c>
      <c r="C12" s="6">
        <v>137.62</v>
      </c>
      <c r="D12" s="6">
        <v>110.1</v>
      </c>
      <c r="E12" s="41">
        <f t="shared" si="0"/>
        <v>247.72</v>
      </c>
      <c r="F12" s="32"/>
    </row>
    <row r="13" spans="1:6" ht="15.75">
      <c r="A13" s="49">
        <v>8</v>
      </c>
      <c r="B13" s="50" t="s">
        <v>12</v>
      </c>
      <c r="C13" s="6">
        <v>570.81</v>
      </c>
      <c r="D13" s="6">
        <v>456.67</v>
      </c>
      <c r="E13" s="41">
        <f t="shared" si="0"/>
        <v>1027.48</v>
      </c>
      <c r="F13" s="32"/>
    </row>
    <row r="14" spans="1:6" ht="15.75">
      <c r="A14" s="49">
        <v>9</v>
      </c>
      <c r="B14" s="50" t="s">
        <v>13</v>
      </c>
      <c r="C14" s="6">
        <v>2119.99</v>
      </c>
      <c r="D14" s="6">
        <v>1696.02</v>
      </c>
      <c r="E14" s="41">
        <f t="shared" si="0"/>
        <v>3816.0099999999998</v>
      </c>
      <c r="F14" s="32"/>
    </row>
    <row r="15" spans="1:6" ht="15.75">
      <c r="A15" s="49">
        <v>10</v>
      </c>
      <c r="B15" s="50" t="s">
        <v>14</v>
      </c>
      <c r="C15" s="6">
        <v>238.54</v>
      </c>
      <c r="D15" s="6">
        <v>190.83</v>
      </c>
      <c r="E15" s="41">
        <f t="shared" si="0"/>
        <v>429.37</v>
      </c>
      <c r="F15" s="32"/>
    </row>
    <row r="16" spans="1:6" ht="15.75">
      <c r="A16" s="49">
        <v>11</v>
      </c>
      <c r="B16" s="50" t="s">
        <v>15</v>
      </c>
      <c r="C16" s="6">
        <v>1394.34</v>
      </c>
      <c r="D16" s="6">
        <v>1115.51</v>
      </c>
      <c r="E16" s="41">
        <f t="shared" si="0"/>
        <v>2509.85</v>
      </c>
      <c r="F16" s="32"/>
    </row>
    <row r="17" spans="1:6" ht="15.75">
      <c r="A17" s="49">
        <v>12</v>
      </c>
      <c r="B17" s="50" t="s">
        <v>16</v>
      </c>
      <c r="C17" s="6">
        <v>1141.11</v>
      </c>
      <c r="D17" s="6">
        <v>912.88</v>
      </c>
      <c r="E17" s="41">
        <f t="shared" si="0"/>
        <v>2053.99</v>
      </c>
      <c r="F17" s="32"/>
    </row>
    <row r="18" spans="1:6" ht="15.75">
      <c r="A18" s="49">
        <v>13</v>
      </c>
      <c r="B18" s="50" t="s">
        <v>17</v>
      </c>
      <c r="C18" s="6">
        <v>124.43</v>
      </c>
      <c r="D18" s="6">
        <v>99.54</v>
      </c>
      <c r="E18" s="41">
        <f t="shared" si="0"/>
        <v>223.97000000000003</v>
      </c>
      <c r="F18" s="32"/>
    </row>
    <row r="19" spans="1:6" ht="15.75">
      <c r="A19" s="49">
        <v>14</v>
      </c>
      <c r="B19" s="50" t="s">
        <v>18</v>
      </c>
      <c r="C19" s="6">
        <v>166.43</v>
      </c>
      <c r="D19" s="6">
        <v>133.14</v>
      </c>
      <c r="E19" s="41">
        <f t="shared" si="0"/>
        <v>299.57</v>
      </c>
      <c r="F19" s="32"/>
    </row>
    <row r="20" spans="1:6" ht="15.75">
      <c r="A20" s="49">
        <v>15</v>
      </c>
      <c r="B20" s="50" t="s">
        <v>19</v>
      </c>
      <c r="C20" s="6">
        <v>1829.92</v>
      </c>
      <c r="D20" s="6">
        <v>1463.95</v>
      </c>
      <c r="E20" s="41">
        <f t="shared" si="0"/>
        <v>3293.87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541.31</v>
      </c>
      <c r="D22" s="6">
        <v>433.05</v>
      </c>
      <c r="E22" s="41">
        <f t="shared" si="0"/>
        <v>974.3599999999999</v>
      </c>
      <c r="F22" s="32"/>
    </row>
    <row r="23" spans="1:6" ht="15.75">
      <c r="A23" s="49">
        <v>18</v>
      </c>
      <c r="B23" s="50" t="s">
        <v>87</v>
      </c>
      <c r="C23" s="6">
        <v>768.17</v>
      </c>
      <c r="D23" s="6">
        <v>614.58</v>
      </c>
      <c r="E23" s="41">
        <f t="shared" si="0"/>
        <v>1382.75</v>
      </c>
      <c r="F23" s="32"/>
    </row>
    <row r="24" spans="1:6" ht="15.75">
      <c r="A24" s="49">
        <v>19</v>
      </c>
      <c r="B24" s="50" t="s">
        <v>22</v>
      </c>
      <c r="C24" s="6">
        <v>1623.47</v>
      </c>
      <c r="D24" s="6">
        <v>1298.82</v>
      </c>
      <c r="E24" s="41">
        <f t="shared" si="0"/>
        <v>2922.29</v>
      </c>
      <c r="F24" s="32"/>
    </row>
    <row r="25" spans="1:6" ht="15.75">
      <c r="A25" s="49">
        <v>20</v>
      </c>
      <c r="B25" s="50" t="s">
        <v>23</v>
      </c>
      <c r="C25" s="6">
        <v>715.03</v>
      </c>
      <c r="D25" s="6">
        <v>572.02</v>
      </c>
      <c r="E25" s="41">
        <f t="shared" si="0"/>
        <v>1287.05</v>
      </c>
      <c r="F25" s="32"/>
    </row>
    <row r="26" spans="1:6" ht="15.75">
      <c r="A26" s="49">
        <v>21</v>
      </c>
      <c r="B26" s="50" t="s">
        <v>24</v>
      </c>
      <c r="C26" s="6">
        <v>137.62</v>
      </c>
      <c r="D26" s="6">
        <v>110.1</v>
      </c>
      <c r="E26" s="41">
        <f t="shared" si="0"/>
        <v>247.72</v>
      </c>
      <c r="F26" s="32"/>
    </row>
    <row r="27" spans="1:6" ht="15.75">
      <c r="A27" s="49">
        <v>22</v>
      </c>
      <c r="B27" s="50" t="s">
        <v>25</v>
      </c>
      <c r="C27" s="6">
        <v>2343.93</v>
      </c>
      <c r="D27" s="6">
        <v>1875.11</v>
      </c>
      <c r="E27" s="41">
        <f t="shared" si="0"/>
        <v>4219.04</v>
      </c>
      <c r="F27" s="32"/>
    </row>
    <row r="28" spans="1:6" ht="15.75">
      <c r="A28" s="49">
        <v>23</v>
      </c>
      <c r="B28" s="50" t="s">
        <v>26</v>
      </c>
      <c r="C28" s="6">
        <v>2664.94</v>
      </c>
      <c r="D28" s="6">
        <v>2131.93</v>
      </c>
      <c r="E28" s="41">
        <f t="shared" si="0"/>
        <v>4796.87</v>
      </c>
      <c r="F28" s="32"/>
    </row>
    <row r="29" spans="1:6" ht="15.75">
      <c r="A29" s="49">
        <v>24</v>
      </c>
      <c r="B29" s="50" t="s">
        <v>36</v>
      </c>
      <c r="C29" s="6">
        <v>166.43</v>
      </c>
      <c r="D29" s="6">
        <v>133.14</v>
      </c>
      <c r="E29" s="41">
        <f t="shared" si="0"/>
        <v>299.57</v>
      </c>
      <c r="F29" s="32"/>
    </row>
    <row r="30" spans="1:6" ht="15.75">
      <c r="A30" s="49">
        <v>25</v>
      </c>
      <c r="B30" s="50" t="s">
        <v>37</v>
      </c>
      <c r="C30" s="6">
        <v>488.19</v>
      </c>
      <c r="D30" s="6">
        <v>390.54</v>
      </c>
      <c r="E30" s="41">
        <f t="shared" si="0"/>
        <v>878.73</v>
      </c>
      <c r="F30" s="32"/>
    </row>
    <row r="31" spans="1:6" ht="15.75">
      <c r="A31" s="49">
        <v>26</v>
      </c>
      <c r="B31" s="50" t="s">
        <v>39</v>
      </c>
      <c r="C31" s="6">
        <v>524.1</v>
      </c>
      <c r="D31" s="6">
        <v>419.28</v>
      </c>
      <c r="E31" s="41">
        <f t="shared" si="0"/>
        <v>943.38</v>
      </c>
      <c r="F31" s="32"/>
    </row>
    <row r="32" spans="1:6" ht="15.75">
      <c r="A32" s="49">
        <v>27</v>
      </c>
      <c r="B32" s="50" t="s">
        <v>41</v>
      </c>
      <c r="C32" s="6">
        <v>732.36</v>
      </c>
      <c r="D32" s="6">
        <v>585.87</v>
      </c>
      <c r="E32" s="41">
        <f t="shared" si="0"/>
        <v>1318.23</v>
      </c>
      <c r="F32" s="32"/>
    </row>
    <row r="33" spans="1:6" ht="15.75">
      <c r="A33" s="49">
        <v>28</v>
      </c>
      <c r="B33" s="50" t="s">
        <v>54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279.75</v>
      </c>
      <c r="D34" s="6">
        <v>223.81</v>
      </c>
      <c r="E34" s="41">
        <f t="shared" si="0"/>
        <v>503.56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24523.069999999996</v>
      </c>
      <c r="D36" s="57">
        <f>SUM(D6:D35)</f>
        <v>19618.570000000003</v>
      </c>
      <c r="E36" s="41">
        <f t="shared" si="0"/>
        <v>44141.64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Q17" sqref="Q17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95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7" t="s">
        <v>92</v>
      </c>
      <c r="H44" s="87"/>
    </row>
    <row r="45" spans="7:9" ht="12.75">
      <c r="G45" s="87"/>
      <c r="H45" s="87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4">
      <selection activeCell="D39" sqref="D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99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37286.3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11811.4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7554.4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39773.92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71286.57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47684.74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74080.15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45977.34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42126.05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3406.74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26538.55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7841.93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1152.42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12753.44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37724.15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544.45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5551.45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36674.17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37925.65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13225.87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5129.18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83609.07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52042.34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1664.19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26978.83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2342.99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2907.97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27.48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10877.7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592.05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747091.4899999998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39" sqref="C39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8" t="s">
        <v>100</v>
      </c>
      <c r="B4" s="88"/>
      <c r="C4" s="88"/>
      <c r="D4" s="88"/>
      <c r="E4" s="88"/>
      <c r="F4" s="88"/>
      <c r="G4" s="88"/>
      <c r="H4" s="88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20247.62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1199.49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7868.61</v>
      </c>
    </row>
    <row r="11" spans="1:3" ht="15.75">
      <c r="A11" s="49">
        <v>5</v>
      </c>
      <c r="B11" s="50" t="s">
        <v>10</v>
      </c>
      <c r="C11" s="6">
        <v>22569.44</v>
      </c>
    </row>
    <row r="12" spans="1:3" ht="15.75">
      <c r="A12" s="49">
        <v>6</v>
      </c>
      <c r="B12" s="50" t="s">
        <v>53</v>
      </c>
      <c r="C12" s="6">
        <v>10240.59</v>
      </c>
    </row>
    <row r="13" spans="1:3" ht="15.75">
      <c r="A13" s="49">
        <v>7</v>
      </c>
      <c r="B13" s="50" t="s">
        <v>11</v>
      </c>
      <c r="C13" s="6">
        <v>56434.93</v>
      </c>
    </row>
    <row r="14" spans="1:3" ht="15.75">
      <c r="A14" s="49">
        <v>8</v>
      </c>
      <c r="B14" s="50" t="s">
        <v>12</v>
      </c>
      <c r="C14" s="6">
        <v>18929.66</v>
      </c>
    </row>
    <row r="15" spans="1:3" ht="15.75">
      <c r="A15" s="49">
        <v>9</v>
      </c>
      <c r="B15" s="50" t="s">
        <v>13</v>
      </c>
      <c r="C15" s="6">
        <v>8684.73</v>
      </c>
    </row>
    <row r="16" spans="1:3" ht="15.75">
      <c r="A16" s="49">
        <v>10</v>
      </c>
      <c r="B16" s="50" t="s">
        <v>14</v>
      </c>
      <c r="C16" s="6">
        <v>523.79</v>
      </c>
    </row>
    <row r="17" spans="1:3" ht="15.75">
      <c r="A17" s="49">
        <v>11</v>
      </c>
      <c r="B17" s="50" t="s">
        <v>15</v>
      </c>
      <c r="C17" s="6">
        <v>14981.02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15006.77</v>
      </c>
    </row>
    <row r="21" spans="1:3" ht="15.75">
      <c r="A21" s="49">
        <v>15</v>
      </c>
      <c r="B21" s="50" t="s">
        <v>19</v>
      </c>
      <c r="C21" s="6">
        <v>8638.99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925.23</v>
      </c>
    </row>
    <row r="24" spans="1:3" ht="15.75">
      <c r="A24" s="49">
        <v>18</v>
      </c>
      <c r="B24" s="50" t="s">
        <v>87</v>
      </c>
      <c r="C24" s="6">
        <v>4794.42</v>
      </c>
    </row>
    <row r="25" spans="1:3" ht="15.75">
      <c r="A25" s="49">
        <v>19</v>
      </c>
      <c r="B25" s="50" t="s">
        <v>22</v>
      </c>
      <c r="C25" s="6">
        <v>18540.9</v>
      </c>
    </row>
    <row r="26" spans="1:3" ht="15.75">
      <c r="A26" s="49">
        <v>20</v>
      </c>
      <c r="B26" s="50" t="s">
        <v>23</v>
      </c>
      <c r="C26" s="6">
        <v>620.73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18999.87</v>
      </c>
    </row>
    <row r="29" spans="1:3" ht="15.75">
      <c r="A29" s="49">
        <v>23</v>
      </c>
      <c r="B29" s="50" t="s">
        <v>26</v>
      </c>
      <c r="C29" s="6">
        <v>8977.87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10431.7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248616.36000000002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I23" sqref="I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8" t="s">
        <v>101</v>
      </c>
      <c r="B3" s="88"/>
      <c r="C3" s="88"/>
      <c r="D3" s="88"/>
      <c r="E3" s="88"/>
      <c r="F3" s="88"/>
      <c r="G3" s="88"/>
    </row>
    <row r="4" spans="1:7" ht="15">
      <c r="A4" s="89"/>
      <c r="B4" s="89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12072.2</v>
      </c>
      <c r="D6" s="6">
        <v>24016.48</v>
      </c>
      <c r="E6" s="7">
        <f>C6+D6</f>
        <v>36088.68</v>
      </c>
      <c r="F6" s="32"/>
      <c r="G6" s="32"/>
    </row>
    <row r="7" spans="1:7" ht="15.75">
      <c r="A7" s="49">
        <v>2</v>
      </c>
      <c r="B7" s="50" t="s">
        <v>7</v>
      </c>
      <c r="C7" s="6">
        <v>303.11</v>
      </c>
      <c r="D7" s="6">
        <v>745.66</v>
      </c>
      <c r="E7" s="7">
        <f aca="true" t="shared" si="0" ref="E7:E36">C7+D7</f>
        <v>1048.77</v>
      </c>
      <c r="F7" s="32"/>
      <c r="G7" s="32"/>
    </row>
    <row r="8" spans="1:7" ht="15.75">
      <c r="A8" s="49">
        <v>3</v>
      </c>
      <c r="B8" s="50" t="s">
        <v>8</v>
      </c>
      <c r="C8" s="6">
        <v>111.13</v>
      </c>
      <c r="D8" s="6">
        <v>2683.72</v>
      </c>
      <c r="E8" s="7">
        <f t="shared" si="0"/>
        <v>2794.85</v>
      </c>
      <c r="F8" s="32"/>
      <c r="G8" s="32"/>
    </row>
    <row r="9" spans="1:7" ht="15.75">
      <c r="A9" s="49">
        <v>4</v>
      </c>
      <c r="B9" s="50" t="s">
        <v>9</v>
      </c>
      <c r="C9" s="6">
        <v>5538.06</v>
      </c>
      <c r="D9" s="6">
        <v>18033.23</v>
      </c>
      <c r="E9" s="7">
        <f t="shared" si="0"/>
        <v>23571.29</v>
      </c>
      <c r="F9" s="32"/>
      <c r="G9" s="32"/>
    </row>
    <row r="10" spans="1:7" ht="15.75">
      <c r="A10" s="49">
        <v>5</v>
      </c>
      <c r="B10" s="50" t="s">
        <v>10</v>
      </c>
      <c r="C10" s="6">
        <v>25013.64</v>
      </c>
      <c r="D10" s="6">
        <v>67964.19</v>
      </c>
      <c r="E10" s="7">
        <f t="shared" si="0"/>
        <v>92977.83</v>
      </c>
      <c r="F10" s="32"/>
      <c r="G10" s="32"/>
    </row>
    <row r="11" spans="1:7" ht="15.75">
      <c r="A11" s="49">
        <v>6</v>
      </c>
      <c r="B11" s="50" t="s">
        <v>53</v>
      </c>
      <c r="C11" s="6">
        <v>12872.43</v>
      </c>
      <c r="D11" s="6">
        <v>19782.75</v>
      </c>
      <c r="E11" s="7">
        <f t="shared" si="0"/>
        <v>32655.18</v>
      </c>
      <c r="F11" s="32"/>
      <c r="G11" s="32"/>
    </row>
    <row r="12" spans="1:7" ht="15.75">
      <c r="A12" s="49">
        <v>7</v>
      </c>
      <c r="B12" s="50" t="s">
        <v>11</v>
      </c>
      <c r="C12" s="6">
        <v>32075.74</v>
      </c>
      <c r="D12" s="6">
        <v>75156.34</v>
      </c>
      <c r="E12" s="7">
        <f t="shared" si="0"/>
        <v>107232.08</v>
      </c>
      <c r="F12" s="32"/>
      <c r="G12" s="32"/>
    </row>
    <row r="13" spans="1:7" ht="15.75">
      <c r="A13" s="49">
        <v>8</v>
      </c>
      <c r="B13" s="50" t="s">
        <v>12</v>
      </c>
      <c r="C13" s="6">
        <v>16396.25</v>
      </c>
      <c r="D13" s="6">
        <v>21302.73</v>
      </c>
      <c r="E13" s="7">
        <f t="shared" si="0"/>
        <v>37698.979999999996</v>
      </c>
      <c r="F13" s="32"/>
      <c r="G13" s="32"/>
    </row>
    <row r="14" spans="1:7" ht="15.75">
      <c r="A14" s="49">
        <v>9</v>
      </c>
      <c r="B14" s="50" t="s">
        <v>13</v>
      </c>
      <c r="C14" s="6">
        <v>14890.93</v>
      </c>
      <c r="D14" s="6">
        <v>19283.21</v>
      </c>
      <c r="E14" s="7">
        <f t="shared" si="0"/>
        <v>34174.14</v>
      </c>
      <c r="F14" s="32"/>
      <c r="G14" s="32"/>
    </row>
    <row r="15" spans="1:7" ht="15.75">
      <c r="A15" s="49">
        <v>10</v>
      </c>
      <c r="B15" s="50" t="s">
        <v>14</v>
      </c>
      <c r="C15" s="6">
        <v>179.16</v>
      </c>
      <c r="D15" s="6">
        <v>1322.09</v>
      </c>
      <c r="E15" s="7">
        <f t="shared" si="0"/>
        <v>1501.25</v>
      </c>
      <c r="F15" s="32"/>
      <c r="G15" s="32"/>
    </row>
    <row r="16" spans="1:7" ht="15.75">
      <c r="A16" s="49">
        <v>11</v>
      </c>
      <c r="B16" s="50" t="s">
        <v>15</v>
      </c>
      <c r="C16" s="6">
        <v>16768.49</v>
      </c>
      <c r="D16" s="6">
        <v>23642.18</v>
      </c>
      <c r="E16" s="7">
        <f t="shared" si="0"/>
        <v>40410.67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4754.59</v>
      </c>
      <c r="D19" s="6">
        <v>10588.42</v>
      </c>
      <c r="E19" s="7">
        <f t="shared" si="0"/>
        <v>15343.01</v>
      </c>
      <c r="F19" s="32"/>
      <c r="G19" s="32"/>
    </row>
    <row r="20" spans="1:7" ht="15.75">
      <c r="A20" s="49">
        <v>15</v>
      </c>
      <c r="B20" s="50" t="s">
        <v>19</v>
      </c>
      <c r="C20" s="6">
        <v>17132.24</v>
      </c>
      <c r="D20" s="6">
        <v>29885.85</v>
      </c>
      <c r="E20" s="7">
        <f t="shared" si="0"/>
        <v>47018.09</v>
      </c>
      <c r="F20" s="32"/>
      <c r="G20" s="32"/>
    </row>
    <row r="21" spans="1:7" ht="15.75">
      <c r="A21" s="49">
        <v>16</v>
      </c>
      <c r="B21" s="50" t="s">
        <v>20</v>
      </c>
      <c r="C21" s="6">
        <v>325.43</v>
      </c>
      <c r="D21" s="6">
        <v>410.03</v>
      </c>
      <c r="E21" s="7">
        <f t="shared" si="0"/>
        <v>735.46</v>
      </c>
      <c r="F21" s="32"/>
      <c r="G21" s="32"/>
    </row>
    <row r="22" spans="1:7" ht="15.75">
      <c r="A22" s="49">
        <v>17</v>
      </c>
      <c r="B22" s="50" t="s">
        <v>21</v>
      </c>
      <c r="C22" s="6">
        <v>77.04</v>
      </c>
      <c r="D22" s="6">
        <v>3138.72</v>
      </c>
      <c r="E22" s="7">
        <f t="shared" si="0"/>
        <v>3215.7599999999998</v>
      </c>
      <c r="F22" s="32"/>
      <c r="G22" s="32"/>
    </row>
    <row r="23" spans="1:7" ht="15.75">
      <c r="A23" s="49">
        <v>18</v>
      </c>
      <c r="B23" s="50" t="s">
        <v>87</v>
      </c>
      <c r="C23" s="6">
        <v>11603.97</v>
      </c>
      <c r="D23" s="6">
        <v>15964.81</v>
      </c>
      <c r="E23" s="7">
        <f t="shared" si="0"/>
        <v>27568.78</v>
      </c>
      <c r="F23" s="32"/>
      <c r="G23" s="32"/>
    </row>
    <row r="24" spans="1:7" ht="15.75">
      <c r="A24" s="49">
        <v>19</v>
      </c>
      <c r="B24" s="50" t="s">
        <v>22</v>
      </c>
      <c r="C24" s="6">
        <v>17778.75</v>
      </c>
      <c r="D24" s="6">
        <v>37208.18</v>
      </c>
      <c r="E24" s="7">
        <f t="shared" si="0"/>
        <v>54986.93</v>
      </c>
      <c r="F24" s="32"/>
      <c r="G24" s="32"/>
    </row>
    <row r="25" spans="1:7" ht="15.75">
      <c r="A25" s="49">
        <v>20</v>
      </c>
      <c r="B25" s="50" t="s">
        <v>23</v>
      </c>
      <c r="C25" s="6">
        <v>1588.69</v>
      </c>
      <c r="D25" s="6">
        <v>2350.32</v>
      </c>
      <c r="E25" s="7">
        <f t="shared" si="0"/>
        <v>3939.01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20490.55</v>
      </c>
      <c r="D27" s="6">
        <v>45980.3</v>
      </c>
      <c r="E27" s="7">
        <f t="shared" si="0"/>
        <v>66470.85</v>
      </c>
      <c r="F27" s="32"/>
      <c r="G27" s="32"/>
    </row>
    <row r="28" spans="1:7" ht="15.75">
      <c r="A28" s="49">
        <v>23</v>
      </c>
      <c r="B28" s="50" t="s">
        <v>26</v>
      </c>
      <c r="C28" s="6">
        <v>9412.87</v>
      </c>
      <c r="D28" s="6">
        <v>14904.4</v>
      </c>
      <c r="E28" s="7">
        <f t="shared" si="0"/>
        <v>24317.27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5633.49</v>
      </c>
      <c r="D30" s="6">
        <v>9391.68</v>
      </c>
      <c r="E30" s="7">
        <f t="shared" si="0"/>
        <v>15025.17</v>
      </c>
      <c r="F30" s="32"/>
      <c r="G30" s="32"/>
    </row>
    <row r="31" spans="1:7" ht="15.75">
      <c r="A31" s="49">
        <v>26</v>
      </c>
      <c r="B31" s="50" t="s">
        <v>39</v>
      </c>
      <c r="C31" s="6">
        <v>288.4</v>
      </c>
      <c r="D31" s="6">
        <v>542.23</v>
      </c>
      <c r="E31" s="7">
        <f t="shared" si="0"/>
        <v>830.63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956.54</v>
      </c>
      <c r="D34" s="6">
        <v>4741.77</v>
      </c>
      <c r="E34" s="7">
        <f t="shared" si="0"/>
        <v>5698.31</v>
      </c>
      <c r="F34" s="32"/>
      <c r="G34" s="32"/>
    </row>
    <row r="35" spans="1:7" ht="15.75">
      <c r="A35" s="49">
        <v>30</v>
      </c>
      <c r="B35" s="50" t="s">
        <v>64</v>
      </c>
      <c r="C35" s="6">
        <v>1435.08</v>
      </c>
      <c r="D35" s="6">
        <v>722.98</v>
      </c>
      <c r="E35" s="7">
        <f t="shared" si="0"/>
        <v>2158.06</v>
      </c>
      <c r="F35" s="32"/>
      <c r="G35" s="32"/>
    </row>
    <row r="36" spans="1:7" ht="15.75">
      <c r="A36" s="51"/>
      <c r="B36" s="51" t="s">
        <v>27</v>
      </c>
      <c r="C36" s="6">
        <f>SUM(C6:C35)</f>
        <v>227698.77999999994</v>
      </c>
      <c r="D36" s="6">
        <f>SUM(D6:D35)</f>
        <v>449762.26999999996</v>
      </c>
      <c r="E36" s="7">
        <f t="shared" si="0"/>
        <v>677461.0499999999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P18" sqref="P18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102</v>
      </c>
      <c r="B3" s="53"/>
      <c r="C3" s="53"/>
      <c r="D3" s="53"/>
      <c r="E3" s="53"/>
      <c r="F3" s="53"/>
    </row>
    <row r="4" spans="1:6" ht="15">
      <c r="A4" s="90"/>
      <c r="B4" s="90"/>
      <c r="C4" s="90"/>
      <c r="D4" s="90"/>
      <c r="E4" s="90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8160</v>
      </c>
      <c r="D6" s="55">
        <v>480</v>
      </c>
    </row>
    <row r="7" spans="1:4" ht="15.75">
      <c r="A7" s="49">
        <v>2</v>
      </c>
      <c r="B7" s="50" t="s">
        <v>7</v>
      </c>
      <c r="C7" s="55">
        <v>360</v>
      </c>
      <c r="D7" s="55"/>
    </row>
    <row r="8" spans="1:4" ht="15.75">
      <c r="A8" s="49">
        <v>3</v>
      </c>
      <c r="B8" s="50" t="s">
        <v>8</v>
      </c>
      <c r="C8" s="55">
        <v>360</v>
      </c>
      <c r="D8" s="55"/>
    </row>
    <row r="9" spans="1:4" ht="15.75">
      <c r="A9" s="49">
        <v>4</v>
      </c>
      <c r="B9" s="50" t="s">
        <v>9</v>
      </c>
      <c r="C9" s="55">
        <v>3480</v>
      </c>
      <c r="D9" s="55">
        <v>120</v>
      </c>
    </row>
    <row r="10" spans="1:4" ht="15.75">
      <c r="A10" s="49">
        <v>5</v>
      </c>
      <c r="B10" s="50" t="s">
        <v>10</v>
      </c>
      <c r="C10" s="55">
        <v>12480</v>
      </c>
      <c r="D10" s="55">
        <v>1080</v>
      </c>
    </row>
    <row r="11" spans="1:4" ht="15.75">
      <c r="A11" s="49">
        <v>6</v>
      </c>
      <c r="B11" s="50" t="s">
        <v>53</v>
      </c>
      <c r="C11" s="55">
        <v>4440</v>
      </c>
      <c r="D11" s="55">
        <v>480</v>
      </c>
    </row>
    <row r="12" spans="1:4" ht="15.75">
      <c r="A12" s="49">
        <v>7</v>
      </c>
      <c r="B12" s="50" t="s">
        <v>11</v>
      </c>
      <c r="C12" s="55">
        <v>19560</v>
      </c>
      <c r="D12" s="55">
        <v>2640</v>
      </c>
    </row>
    <row r="13" spans="1:4" ht="15.75">
      <c r="A13" s="49">
        <v>8</v>
      </c>
      <c r="B13" s="50" t="s">
        <v>12</v>
      </c>
      <c r="C13" s="55">
        <v>6480</v>
      </c>
      <c r="D13" s="55">
        <v>240</v>
      </c>
    </row>
    <row r="14" spans="1:4" ht="15.75">
      <c r="A14" s="49">
        <v>9</v>
      </c>
      <c r="B14" s="50" t="s">
        <v>13</v>
      </c>
      <c r="C14" s="55">
        <v>4440</v>
      </c>
      <c r="D14" s="55">
        <v>120</v>
      </c>
    </row>
    <row r="15" spans="1:4" ht="15.75">
      <c r="A15" s="49">
        <v>10</v>
      </c>
      <c r="B15" s="50" t="s">
        <v>14</v>
      </c>
      <c r="C15" s="55">
        <v>360</v>
      </c>
      <c r="D15" s="55"/>
    </row>
    <row r="16" spans="1:4" ht="15.75">
      <c r="A16" s="49">
        <v>11</v>
      </c>
      <c r="B16" s="50" t="s">
        <v>15</v>
      </c>
      <c r="C16" s="55">
        <v>5160</v>
      </c>
      <c r="D16" s="55">
        <v>120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4920</v>
      </c>
      <c r="D19" s="55">
        <v>120</v>
      </c>
    </row>
    <row r="20" spans="1:4" ht="15.75">
      <c r="A20" s="49">
        <v>15</v>
      </c>
      <c r="B20" s="50" t="s">
        <v>19</v>
      </c>
      <c r="C20" s="55">
        <v>5160</v>
      </c>
      <c r="D20" s="55"/>
    </row>
    <row r="21" spans="1:4" ht="15.75">
      <c r="A21" s="49">
        <v>16</v>
      </c>
      <c r="B21" s="50" t="s">
        <v>20</v>
      </c>
      <c r="C21" s="55">
        <v>120</v>
      </c>
      <c r="D21" s="55"/>
    </row>
    <row r="22" spans="1:4" ht="15.75">
      <c r="A22" s="49">
        <v>17</v>
      </c>
      <c r="B22" s="50" t="s">
        <v>21</v>
      </c>
      <c r="C22" s="55">
        <v>600</v>
      </c>
      <c r="D22" s="55"/>
    </row>
    <row r="23" spans="1:4" ht="15.75">
      <c r="A23" s="49">
        <v>18</v>
      </c>
      <c r="B23" s="50" t="s">
        <v>87</v>
      </c>
      <c r="C23" s="55">
        <v>3120</v>
      </c>
      <c r="D23" s="55">
        <v>120</v>
      </c>
    </row>
    <row r="24" spans="1:4" ht="15.75">
      <c r="A24" s="49">
        <v>19</v>
      </c>
      <c r="B24" s="50" t="s">
        <v>22</v>
      </c>
      <c r="C24" s="55">
        <v>7920</v>
      </c>
      <c r="D24" s="55">
        <v>120</v>
      </c>
    </row>
    <row r="25" spans="1:4" ht="15.75">
      <c r="A25" s="49">
        <v>20</v>
      </c>
      <c r="B25" s="50" t="s">
        <v>23</v>
      </c>
      <c r="C25" s="55">
        <v>600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10680</v>
      </c>
      <c r="D27" s="55"/>
    </row>
    <row r="28" spans="1:4" ht="15.75">
      <c r="A28" s="49">
        <v>23</v>
      </c>
      <c r="B28" s="50" t="s">
        <v>26</v>
      </c>
      <c r="C28" s="55">
        <v>3840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2880</v>
      </c>
      <c r="D30" s="55">
        <v>600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480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105840</v>
      </c>
      <c r="D36" s="56">
        <f>SUM(D6:D35)</f>
        <v>6240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G43" sqref="G4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103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1281.08</v>
      </c>
    </row>
    <row r="13" spans="1:3" ht="15.75">
      <c r="A13" s="49">
        <v>8</v>
      </c>
      <c r="B13" s="50" t="s">
        <v>12</v>
      </c>
      <c r="C13" s="55">
        <v>16286.53</v>
      </c>
    </row>
    <row r="14" spans="1:3" ht="15.75">
      <c r="A14" s="49">
        <v>9</v>
      </c>
      <c r="B14" s="50" t="s">
        <v>13</v>
      </c>
      <c r="C14" s="55">
        <v>1281.08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33107.4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2562.16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57080.41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2023-09-21T06:42:27Z</cp:lastPrinted>
  <dcterms:created xsi:type="dcterms:W3CDTF">2011-06-30T06:54:46Z</dcterms:created>
  <dcterms:modified xsi:type="dcterms:W3CDTF">2023-11-29T08:54:45Z</dcterms:modified>
  <cp:category/>
  <cp:version/>
  <cp:contentType/>
  <cp:contentStatus/>
</cp:coreProperties>
</file>